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4.xml" ContentType="application/vnd.openxmlformats-officedocument.drawing+xml"/>
  <Override PartName="/xl/slicers/slicer1.xml" ContentType="application/vnd.ms-excel.slicer+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connections.xml" ContentType="application/vnd.openxmlformats-officedocument.spreadsheetml.connections+xml"/>
  <Override PartName="/xl/metadata.xml" ContentType="application/vnd.openxmlformats-officedocument.spreadsheetml.sheetMetadata+xml"/>
  <Override PartName="/xl/tables/table1.xml" ContentType="application/vnd.openxmlformats-officedocument.spreadsheetml.table+xml"/>
  <Override PartName="/customXml/itemProps3.xml" ContentType="application/vnd.openxmlformats-officedocument.customXmlProperties+xml"/>
  <Override PartName="/xl/tables/table2.xml" ContentType="application/vnd.openxmlformats-officedocument.spreadsheetml.table+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3.xml" ContentType="application/vnd.openxmlformats-officedocument.spreadsheetml.table+xml"/>
  <Override PartName="/xl/calcChain.xml" ContentType="application/vnd.openxmlformats-officedocument.spreadsheetml.calcChain+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mononline.sharepoint.com/sites/PRJ00108/Gedeelde documenten/PRJ Mngmt/05 - Change en Communicatie/2_Extern/8_Webinars/2026 09 Webinar winter/Bestanden voor op de website/"/>
    </mc:Choice>
  </mc:AlternateContent>
  <xr:revisionPtr revIDLastSave="22" documentId="8_{6A160797-AEE9-4C24-A859-C5838814E52E}" xr6:coauthVersionLast="47" xr6:coauthVersionMax="47" xr10:uidLastSave="{DC3602AB-29F4-4C06-B49F-DA5D10E959C6}"/>
  <workbookProtection workbookAlgorithmName="SHA-512" workbookHashValue="+efVXq6jMBOurpj77SCX8nlgezcJ/HwRwlwnT6TPPAtW6mOtHxZuzgqBexVupB5vkFWZxcSZJfton4u3sm/ELw==" workbookSaltValue="HXSTx9N3iapzCwNYMLoSMg==" workbookSpinCount="100000" lockStructure="1"/>
  <bookViews>
    <workbookView xWindow="-28920" yWindow="-120" windowWidth="29040" windowHeight="15720" xr2:uid="{FE345099-684E-4C38-A58E-4DF3835E381B}"/>
  </bookViews>
  <sheets>
    <sheet name="Voorblad" sheetId="7" r:id="rId1"/>
    <sheet name="ZoneFiche" sheetId="1" r:id="rId2"/>
    <sheet name="ZoneKaart" sheetId="19" r:id="rId3"/>
    <sheet name="Volumes" sheetId="21" state="hidden" r:id="rId4"/>
    <sheet name="FlexTimings" sheetId="14" r:id="rId5"/>
    <sheet name="Postcodelijst" sheetId="2" r:id="rId6"/>
    <sheet name="Postcodezoeker" sheetId="8" r:id="rId7"/>
    <sheet name="FRET" sheetId="10" state="hidden" r:id="rId8"/>
    <sheet name="Gegevensvalidatie" sheetId="4" state="hidden" r:id="rId9"/>
  </sheets>
  <externalReferences>
    <externalReference r:id="rId10"/>
  </externalReferences>
  <definedNames>
    <definedName name="_xlnm._FilterDatabase" localSheetId="1" hidden="1">ZoneFiche!$C$7:$Q$7</definedName>
    <definedName name="ExternalData_1" localSheetId="3" hidden="1">Volumes!$A$1:$F$2185</definedName>
    <definedName name="janee">[1]Keuzelijsten!$B$2:$B$3</definedName>
    <definedName name="kwaliteit">[1]Keuzelijsten!$E$2:$E$5</definedName>
    <definedName name="Lst_Klasse">[1]Keuzelijsten!$F$2:$F$9</definedName>
    <definedName name="milieu">[1]Keuzelijsten!$D$2:$D$4</definedName>
    <definedName name="Slicer_TS_Naam">#N/A</definedName>
    <definedName name="Slicer_TS_Naam1">#N/A</definedName>
    <definedName name="Slicer_TS_Naam2">#N/A</definedName>
    <definedName name="vca">[1]Keuzelijsten!$C$2:$C$7</definedName>
    <definedName name="venootschapsvormen">[1]Keuzelijsten!$A$2:$A$15</definedName>
  </definedNames>
  <calcPr calcId="191028"/>
  <pivotCaches>
    <pivotCache cacheId="0" r:id="rId11"/>
  </pivotCaches>
  <extLst>
    <ext xmlns:x14="http://schemas.microsoft.com/office/spreadsheetml/2009/9/main" uri="{BBE1A952-AA13-448e-AADC-164F8A28A991}">
      <x14:slicerCaches>
        <x14:slicerCache r:id="rId12"/>
        <x14:slicerCache r:id="rId13"/>
        <x14:slicerCache r:id="rId14"/>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2" i="10" l="1"/>
  <c r="C27" i="10"/>
  <c r="C50" i="10" l="1"/>
  <c r="C52" i="10"/>
  <c r="C60" i="10"/>
  <c r="C61" i="10"/>
  <c r="C51" i="10"/>
  <c r="C39" i="10"/>
  <c r="C38" i="10"/>
  <c r="C37" i="10"/>
  <c r="C35" i="10"/>
  <c r="C34" i="10"/>
  <c r="C33" i="10"/>
  <c r="E13" i="2"/>
  <c r="E8" i="2"/>
  <c r="E9" i="2"/>
  <c r="E10" i="2"/>
  <c r="E11" i="2"/>
  <c r="E12"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E75" i="2"/>
  <c r="E76" i="2"/>
  <c r="E77" i="2"/>
  <c r="E78" i="2"/>
  <c r="E79" i="2"/>
  <c r="E80" i="2"/>
  <c r="E81" i="2"/>
  <c r="E82" i="2"/>
  <c r="E83" i="2"/>
  <c r="E84" i="2"/>
  <c r="E85" i="2"/>
  <c r="E86" i="2"/>
  <c r="E87" i="2"/>
  <c r="E88" i="2"/>
  <c r="E89" i="2"/>
  <c r="E90" i="2"/>
  <c r="E91" i="2"/>
  <c r="E92" i="2"/>
  <c r="E93" i="2"/>
  <c r="E94" i="2"/>
  <c r="E95" i="2"/>
  <c r="E96" i="2"/>
  <c r="E97" i="2"/>
  <c r="E98" i="2"/>
  <c r="E99" i="2"/>
  <c r="E100" i="2"/>
  <c r="E101" i="2"/>
  <c r="E102" i="2"/>
  <c r="E103" i="2"/>
  <c r="E104" i="2"/>
  <c r="E105" i="2"/>
  <c r="E106" i="2"/>
  <c r="E107" i="2"/>
  <c r="E108" i="2"/>
  <c r="E109" i="2"/>
  <c r="E110" i="2"/>
  <c r="E111" i="2"/>
  <c r="E112" i="2"/>
  <c r="E113" i="2"/>
  <c r="E114" i="2"/>
  <c r="E115" i="2"/>
  <c r="E116" i="2"/>
  <c r="E117" i="2"/>
  <c r="E118" i="2"/>
  <c r="E119" i="2"/>
  <c r="E120" i="2"/>
  <c r="E121" i="2"/>
  <c r="E122" i="2"/>
  <c r="E123" i="2"/>
  <c r="E124" i="2"/>
  <c r="E125" i="2"/>
  <c r="E126" i="2"/>
  <c r="E127" i="2"/>
  <c r="E128" i="2"/>
  <c r="E129" i="2"/>
  <c r="E130" i="2"/>
  <c r="E131" i="2"/>
  <c r="E132" i="2"/>
  <c r="E133" i="2"/>
  <c r="E134" i="2"/>
  <c r="E135" i="2"/>
  <c r="E136" i="2"/>
  <c r="E137" i="2"/>
  <c r="E138" i="2"/>
  <c r="E139" i="2"/>
  <c r="E140" i="2"/>
  <c r="E141" i="2"/>
  <c r="E142" i="2"/>
  <c r="E143" i="2"/>
  <c r="E144" i="2"/>
  <c r="E145" i="2"/>
  <c r="E146" i="2"/>
  <c r="E147" i="2"/>
  <c r="E148" i="2"/>
  <c r="E149" i="2"/>
  <c r="E150" i="2"/>
  <c r="E151" i="2"/>
  <c r="E152" i="2"/>
  <c r="E153" i="2"/>
  <c r="E154" i="2"/>
  <c r="E155" i="2"/>
  <c r="E156" i="2"/>
  <c r="E157" i="2"/>
  <c r="E158" i="2"/>
  <c r="E159" i="2"/>
  <c r="E160" i="2"/>
  <c r="E161" i="2"/>
  <c r="E162" i="2"/>
  <c r="E163" i="2"/>
  <c r="E164" i="2"/>
  <c r="E165" i="2"/>
  <c r="E166" i="2"/>
  <c r="E167" i="2"/>
  <c r="E168" i="2"/>
  <c r="E169" i="2"/>
  <c r="E170" i="2"/>
  <c r="E171" i="2"/>
  <c r="E172" i="2"/>
  <c r="E173" i="2"/>
  <c r="E174" i="2"/>
  <c r="E175" i="2"/>
  <c r="E176" i="2"/>
  <c r="E177" i="2"/>
  <c r="E178" i="2"/>
  <c r="E179" i="2"/>
  <c r="E180" i="2"/>
  <c r="E181" i="2"/>
  <c r="E182" i="2"/>
  <c r="E183" i="2"/>
  <c r="E184" i="2"/>
  <c r="E185" i="2"/>
  <c r="E186" i="2"/>
  <c r="E187" i="2"/>
  <c r="E188" i="2"/>
  <c r="E189" i="2"/>
  <c r="E190" i="2"/>
  <c r="E191" i="2"/>
  <c r="E192" i="2"/>
  <c r="E193" i="2"/>
  <c r="E194" i="2"/>
  <c r="E195" i="2"/>
  <c r="E196" i="2"/>
  <c r="E197" i="2"/>
  <c r="E198" i="2"/>
  <c r="E199" i="2"/>
  <c r="E200" i="2"/>
  <c r="E201" i="2"/>
  <c r="E202" i="2"/>
  <c r="E203" i="2"/>
  <c r="E204" i="2"/>
  <c r="E205" i="2"/>
  <c r="E206" i="2"/>
  <c r="E207" i="2"/>
  <c r="E208" i="2"/>
  <c r="E209" i="2"/>
  <c r="E210" i="2"/>
  <c r="E211" i="2"/>
  <c r="E212" i="2"/>
  <c r="E213" i="2"/>
  <c r="E214" i="2"/>
  <c r="E215" i="2"/>
  <c r="E216" i="2"/>
  <c r="E217" i="2"/>
  <c r="E218" i="2"/>
  <c r="E219" i="2"/>
  <c r="E220" i="2"/>
  <c r="E221" i="2"/>
  <c r="E222" i="2"/>
  <c r="E223" i="2"/>
  <c r="E224" i="2"/>
  <c r="E225" i="2"/>
  <c r="E226" i="2"/>
  <c r="E227" i="2"/>
  <c r="E228" i="2"/>
  <c r="E229" i="2"/>
  <c r="E230" i="2"/>
  <c r="E231" i="2"/>
  <c r="E232" i="2"/>
  <c r="E233" i="2"/>
  <c r="E234" i="2"/>
  <c r="E235" i="2"/>
  <c r="E236" i="2"/>
  <c r="E237" i="2"/>
  <c r="E238" i="2"/>
  <c r="E239" i="2"/>
  <c r="E240" i="2"/>
  <c r="E241" i="2"/>
  <c r="E242" i="2"/>
  <c r="E243" i="2"/>
  <c r="E244" i="2"/>
  <c r="E245" i="2"/>
  <c r="E246" i="2"/>
  <c r="E247" i="2"/>
  <c r="E248" i="2"/>
  <c r="E249" i="2"/>
  <c r="E250" i="2"/>
  <c r="E251" i="2"/>
  <c r="E252" i="2"/>
  <c r="E253" i="2"/>
  <c r="E254" i="2"/>
  <c r="E255" i="2"/>
  <c r="E256" i="2"/>
  <c r="E257" i="2"/>
  <c r="E258" i="2"/>
  <c r="E259" i="2"/>
  <c r="E260" i="2"/>
  <c r="E261" i="2"/>
  <c r="E262" i="2"/>
  <c r="E263" i="2"/>
  <c r="E264" i="2"/>
  <c r="E265" i="2"/>
  <c r="E266" i="2"/>
  <c r="E267" i="2"/>
  <c r="E268" i="2"/>
  <c r="E269" i="2"/>
  <c r="E270" i="2"/>
  <c r="E271" i="2"/>
  <c r="E272" i="2"/>
  <c r="E273" i="2"/>
  <c r="E274" i="2"/>
  <c r="E275" i="2"/>
  <c r="E276" i="2"/>
  <c r="E277" i="2"/>
  <c r="E278" i="2"/>
  <c r="E279" i="2"/>
  <c r="E280" i="2"/>
  <c r="E281" i="2"/>
  <c r="E282" i="2"/>
  <c r="E283" i="2"/>
  <c r="E284" i="2"/>
  <c r="E285" i="2"/>
  <c r="E286" i="2"/>
  <c r="E287" i="2"/>
  <c r="E288" i="2"/>
  <c r="E289" i="2"/>
  <c r="E290" i="2"/>
  <c r="E291" i="2"/>
  <c r="E292" i="2"/>
  <c r="E293" i="2"/>
  <c r="E294" i="2"/>
  <c r="E295" i="2"/>
  <c r="E296" i="2"/>
  <c r="E297" i="2"/>
  <c r="E298" i="2"/>
  <c r="E299" i="2"/>
  <c r="E300" i="2"/>
  <c r="E301" i="2"/>
  <c r="E302" i="2"/>
  <c r="E303" i="2"/>
  <c r="E304" i="2"/>
  <c r="E305" i="2"/>
  <c r="E306" i="2"/>
  <c r="E307" i="2"/>
  <c r="E308" i="2"/>
  <c r="E309" i="2"/>
  <c r="E310" i="2"/>
  <c r="E311" i="2"/>
  <c r="E312" i="2"/>
  <c r="E313" i="2"/>
  <c r="E314" i="2"/>
  <c r="E315" i="2"/>
  <c r="E316" i="2"/>
  <c r="E317" i="2"/>
  <c r="E318" i="2"/>
  <c r="E319" i="2"/>
  <c r="E320" i="2"/>
  <c r="E321" i="2"/>
  <c r="E322" i="2"/>
  <c r="E323" i="2"/>
  <c r="E324" i="2"/>
  <c r="E325" i="2"/>
  <c r="E326" i="2"/>
  <c r="E327" i="2"/>
  <c r="E328" i="2"/>
  <c r="E329" i="2"/>
  <c r="E330" i="2"/>
  <c r="E331" i="2"/>
  <c r="E332" i="2"/>
  <c r="E333" i="2"/>
  <c r="E334" i="2"/>
  <c r="E335" i="2"/>
  <c r="E336" i="2"/>
  <c r="E337" i="2"/>
  <c r="E338" i="2"/>
  <c r="E339" i="2"/>
  <c r="E340" i="2"/>
  <c r="E341" i="2"/>
  <c r="E342" i="2"/>
  <c r="E343" i="2"/>
  <c r="E344" i="2"/>
  <c r="E345" i="2"/>
  <c r="E346" i="2"/>
  <c r="E347" i="2"/>
  <c r="E348" i="2"/>
  <c r="E349" i="2"/>
  <c r="E350" i="2"/>
  <c r="E351" i="2"/>
  <c r="E352" i="2"/>
  <c r="E353" i="2"/>
  <c r="E354" i="2"/>
  <c r="E355" i="2"/>
  <c r="E356" i="2"/>
  <c r="E357" i="2"/>
  <c r="E358" i="2"/>
  <c r="E359" i="2"/>
  <c r="E360" i="2"/>
  <c r="E361" i="2"/>
  <c r="E362" i="2"/>
  <c r="E363" i="2"/>
  <c r="E364" i="2"/>
  <c r="E365" i="2"/>
  <c r="E366" i="2"/>
  <c r="E367" i="2"/>
  <c r="E368" i="2"/>
  <c r="E369" i="2"/>
  <c r="E370" i="2"/>
  <c r="E371" i="2"/>
  <c r="E372" i="2"/>
  <c r="E373" i="2"/>
  <c r="E374" i="2"/>
  <c r="E375" i="2"/>
  <c r="E376" i="2"/>
  <c r="E377" i="2"/>
  <c r="E378" i="2"/>
  <c r="E379" i="2"/>
  <c r="E380" i="2"/>
  <c r="E381" i="2"/>
  <c r="E382" i="2"/>
  <c r="E383" i="2"/>
  <c r="E384" i="2"/>
  <c r="E385" i="2"/>
  <c r="E386" i="2"/>
  <c r="E387" i="2"/>
  <c r="E388" i="2"/>
  <c r="E389" i="2"/>
  <c r="E390" i="2"/>
  <c r="E391" i="2"/>
  <c r="E392" i="2"/>
  <c r="E393" i="2"/>
  <c r="E394" i="2"/>
  <c r="E395" i="2"/>
  <c r="E396" i="2"/>
  <c r="E397" i="2"/>
  <c r="E398" i="2"/>
  <c r="E399" i="2"/>
  <c r="E400" i="2"/>
  <c r="E401" i="2"/>
  <c r="E402" i="2"/>
  <c r="E403" i="2"/>
  <c r="E404" i="2"/>
  <c r="E405" i="2"/>
  <c r="E406" i="2"/>
  <c r="E407" i="2"/>
  <c r="E408" i="2"/>
  <c r="E409" i="2"/>
  <c r="E410" i="2"/>
  <c r="E411" i="2"/>
  <c r="E412" i="2"/>
  <c r="E413" i="2"/>
  <c r="E414" i="2"/>
  <c r="E415" i="2"/>
  <c r="E416" i="2"/>
  <c r="E417" i="2"/>
  <c r="E418" i="2"/>
  <c r="E419" i="2"/>
  <c r="E420" i="2"/>
  <c r="E421" i="2"/>
  <c r="E422" i="2"/>
  <c r="E423" i="2"/>
  <c r="E424" i="2"/>
  <c r="E425" i="2"/>
  <c r="E426" i="2"/>
  <c r="E427" i="2"/>
  <c r="E428" i="2"/>
  <c r="E429" i="2"/>
  <c r="E430" i="2"/>
  <c r="E431" i="2"/>
  <c r="E432" i="2"/>
  <c r="E433" i="2"/>
  <c r="E434" i="2"/>
  <c r="E435" i="2"/>
  <c r="E436" i="2"/>
  <c r="E437" i="2"/>
  <c r="E438" i="2"/>
  <c r="E439" i="2"/>
  <c r="E440" i="2"/>
  <c r="E441" i="2"/>
  <c r="E442" i="2"/>
  <c r="E443" i="2"/>
  <c r="E444" i="2"/>
  <c r="E445" i="2"/>
  <c r="E446" i="2"/>
  <c r="E447" i="2"/>
  <c r="E448" i="2"/>
  <c r="E449" i="2"/>
  <c r="E450" i="2"/>
  <c r="E451" i="2"/>
  <c r="E452" i="2"/>
  <c r="E453" i="2"/>
  <c r="E454" i="2"/>
  <c r="E455" i="2"/>
  <c r="E456" i="2"/>
  <c r="E457" i="2"/>
  <c r="E458" i="2"/>
  <c r="E459" i="2"/>
  <c r="E460" i="2"/>
  <c r="E461" i="2"/>
  <c r="E462" i="2"/>
  <c r="E463" i="2"/>
  <c r="E464" i="2"/>
  <c r="E465" i="2"/>
  <c r="E466" i="2"/>
  <c r="E467" i="2"/>
  <c r="E468" i="2"/>
  <c r="E469" i="2"/>
  <c r="E470" i="2"/>
  <c r="E471" i="2"/>
  <c r="E472" i="2"/>
  <c r="E473" i="2"/>
  <c r="E474" i="2"/>
  <c r="E475" i="2"/>
  <c r="E476" i="2"/>
  <c r="E477" i="2"/>
  <c r="E478" i="2"/>
  <c r="E479" i="2"/>
  <c r="E480" i="2"/>
  <c r="E481" i="2"/>
  <c r="E482" i="2"/>
  <c r="E483" i="2"/>
  <c r="E484" i="2"/>
  <c r="E485" i="2"/>
  <c r="E486" i="2"/>
  <c r="E487" i="2"/>
  <c r="E488" i="2"/>
  <c r="E489" i="2"/>
  <c r="E490" i="2"/>
  <c r="E491" i="2"/>
  <c r="E492" i="2"/>
  <c r="E493" i="2"/>
  <c r="E494" i="2"/>
  <c r="E495" i="2"/>
  <c r="E496" i="2"/>
  <c r="E497" i="2"/>
  <c r="E498" i="2"/>
  <c r="E499" i="2"/>
  <c r="E500" i="2"/>
  <c r="E501" i="2"/>
  <c r="E502" i="2"/>
  <c r="E503" i="2"/>
  <c r="E504" i="2"/>
  <c r="E505" i="2"/>
  <c r="E506" i="2"/>
  <c r="E507" i="2"/>
  <c r="E508" i="2"/>
  <c r="E509" i="2"/>
  <c r="E510" i="2"/>
  <c r="E511" i="2"/>
  <c r="E512" i="2"/>
  <c r="E513" i="2"/>
  <c r="E514" i="2"/>
  <c r="E515" i="2"/>
  <c r="E516" i="2"/>
  <c r="E517" i="2"/>
  <c r="E518" i="2"/>
  <c r="E519" i="2"/>
  <c r="E520" i="2"/>
  <c r="E521" i="2"/>
  <c r="E522" i="2"/>
  <c r="E523" i="2"/>
  <c r="E524" i="2"/>
  <c r="E525" i="2"/>
  <c r="E526" i="2"/>
  <c r="E527" i="2"/>
  <c r="E528" i="2"/>
  <c r="E529" i="2"/>
  <c r="E530" i="2"/>
  <c r="E531" i="2"/>
  <c r="E532" i="2"/>
  <c r="E533" i="2"/>
  <c r="E534" i="2"/>
  <c r="E535" i="2"/>
  <c r="E536" i="2"/>
  <c r="E537" i="2"/>
  <c r="E538" i="2"/>
  <c r="E539" i="2"/>
  <c r="E540" i="2"/>
  <c r="E541" i="2"/>
  <c r="E542" i="2"/>
  <c r="E543" i="2"/>
  <c r="E544" i="2"/>
  <c r="E545" i="2"/>
  <c r="E546" i="2"/>
  <c r="E547" i="2"/>
  <c r="E548" i="2"/>
  <c r="E549" i="2"/>
  <c r="E550" i="2"/>
  <c r="E551" i="2"/>
  <c r="E552" i="2"/>
  <c r="E553" i="2"/>
  <c r="E554" i="2"/>
  <c r="E555" i="2"/>
  <c r="E556" i="2"/>
  <c r="E557" i="2"/>
  <c r="E558" i="2"/>
  <c r="E559" i="2"/>
  <c r="E560" i="2"/>
  <c r="E561" i="2"/>
  <c r="E562" i="2"/>
  <c r="E563" i="2"/>
  <c r="E564" i="2"/>
  <c r="E565" i="2"/>
  <c r="E566" i="2"/>
  <c r="E567" i="2"/>
  <c r="E568" i="2"/>
  <c r="E569" i="2"/>
  <c r="E570" i="2"/>
  <c r="E571" i="2"/>
  <c r="E572" i="2"/>
  <c r="E573" i="2"/>
  <c r="E574" i="2"/>
  <c r="E575" i="2"/>
  <c r="E576" i="2"/>
  <c r="E577" i="2"/>
  <c r="E578" i="2"/>
  <c r="E579" i="2"/>
  <c r="E580" i="2"/>
  <c r="E581" i="2"/>
  <c r="E582" i="2"/>
  <c r="E583" i="2"/>
  <c r="E584" i="2"/>
  <c r="E585" i="2"/>
  <c r="E586" i="2"/>
  <c r="E587" i="2"/>
  <c r="E588" i="2"/>
  <c r="E589" i="2"/>
  <c r="E590" i="2"/>
  <c r="E591" i="2"/>
  <c r="E592" i="2"/>
  <c r="E593" i="2"/>
  <c r="E594" i="2"/>
  <c r="E595" i="2"/>
  <c r="E596" i="2"/>
  <c r="E597" i="2"/>
  <c r="E598" i="2"/>
  <c r="E599" i="2"/>
  <c r="E600" i="2"/>
  <c r="E601" i="2"/>
  <c r="E602" i="2"/>
  <c r="E603" i="2"/>
  <c r="E604" i="2"/>
  <c r="E605" i="2"/>
  <c r="E606" i="2"/>
  <c r="E607" i="2"/>
  <c r="E608" i="2"/>
  <c r="E609" i="2"/>
  <c r="E610" i="2"/>
  <c r="E611" i="2"/>
  <c r="E612" i="2"/>
  <c r="E613" i="2"/>
  <c r="E614" i="2"/>
  <c r="E615" i="2"/>
  <c r="E616" i="2"/>
  <c r="E617" i="2"/>
  <c r="E618" i="2"/>
  <c r="E619" i="2"/>
  <c r="E620" i="2"/>
  <c r="E621" i="2"/>
  <c r="E622" i="2"/>
  <c r="E623" i="2"/>
  <c r="E624" i="2"/>
  <c r="E625" i="2"/>
  <c r="E626" i="2"/>
  <c r="E627" i="2"/>
  <c r="E628" i="2"/>
  <c r="E629" i="2"/>
  <c r="E630" i="2"/>
  <c r="E631" i="2"/>
  <c r="E632" i="2"/>
  <c r="E633" i="2"/>
  <c r="E634" i="2"/>
  <c r="E635" i="2"/>
  <c r="E636" i="2"/>
  <c r="E637" i="2"/>
  <c r="E638" i="2"/>
  <c r="E639" i="2"/>
  <c r="E640" i="2"/>
  <c r="E641" i="2"/>
  <c r="E642" i="2"/>
  <c r="E643" i="2"/>
  <c r="E644" i="2"/>
  <c r="E645" i="2"/>
  <c r="E646" i="2"/>
  <c r="E647" i="2"/>
  <c r="E648" i="2"/>
  <c r="E649" i="2"/>
  <c r="E650" i="2"/>
  <c r="E651" i="2"/>
  <c r="E652" i="2"/>
  <c r="E653" i="2"/>
  <c r="E654" i="2"/>
  <c r="E655" i="2"/>
  <c r="E656" i="2"/>
  <c r="E657" i="2"/>
  <c r="E658" i="2"/>
  <c r="E659" i="2"/>
  <c r="E660" i="2"/>
  <c r="E661" i="2"/>
  <c r="E662" i="2"/>
  <c r="E663" i="2"/>
  <c r="E664" i="2"/>
  <c r="E665" i="2"/>
  <c r="E666" i="2"/>
  <c r="E667" i="2"/>
  <c r="E668" i="2"/>
  <c r="E669" i="2"/>
  <c r="E670" i="2"/>
  <c r="E671" i="2"/>
  <c r="E672" i="2"/>
  <c r="E673" i="2"/>
  <c r="E674" i="2"/>
  <c r="E675" i="2"/>
  <c r="E676" i="2"/>
  <c r="E677" i="2"/>
  <c r="E678" i="2"/>
  <c r="E679" i="2"/>
  <c r="E680" i="2"/>
  <c r="E681" i="2"/>
  <c r="E682" i="2"/>
  <c r="E683" i="2"/>
  <c r="E684" i="2"/>
  <c r="E685" i="2"/>
  <c r="E686" i="2"/>
  <c r="E687" i="2"/>
  <c r="E688" i="2"/>
  <c r="E689" i="2"/>
  <c r="E690" i="2"/>
  <c r="E691" i="2"/>
  <c r="E692" i="2"/>
  <c r="E693" i="2"/>
  <c r="E694" i="2"/>
  <c r="E695" i="2"/>
  <c r="E696" i="2"/>
  <c r="E697" i="2"/>
  <c r="E698" i="2"/>
  <c r="E699" i="2"/>
  <c r="E700" i="2"/>
  <c r="E701" i="2"/>
  <c r="E702" i="2"/>
  <c r="E703" i="2"/>
  <c r="E704" i="2"/>
  <c r="E705" i="2"/>
  <c r="E706" i="2"/>
  <c r="E707" i="2"/>
  <c r="E708" i="2"/>
  <c r="E709" i="2"/>
  <c r="E710" i="2"/>
  <c r="E711" i="2"/>
  <c r="E712" i="2"/>
  <c r="E713" i="2"/>
  <c r="E714" i="2"/>
  <c r="E715" i="2"/>
  <c r="E716" i="2"/>
  <c r="E717" i="2"/>
  <c r="E718" i="2"/>
  <c r="E719" i="2"/>
  <c r="E720" i="2"/>
  <c r="E721" i="2"/>
  <c r="E722" i="2"/>
  <c r="E723" i="2"/>
  <c r="E724" i="2"/>
  <c r="E725" i="2"/>
  <c r="E726" i="2"/>
  <c r="E727" i="2"/>
  <c r="E728" i="2"/>
  <c r="E729" i="2"/>
  <c r="E730" i="2"/>
  <c r="E731" i="2"/>
  <c r="E732" i="2"/>
  <c r="E733" i="2"/>
  <c r="E734" i="2"/>
  <c r="E735" i="2"/>
  <c r="E736" i="2"/>
  <c r="E737" i="2"/>
  <c r="E738" i="2"/>
  <c r="E739" i="2"/>
  <c r="E740" i="2"/>
  <c r="E741" i="2"/>
  <c r="E742" i="2"/>
  <c r="E743" i="2"/>
  <c r="E744" i="2"/>
  <c r="E745" i="2"/>
  <c r="E746" i="2"/>
  <c r="E747" i="2"/>
  <c r="E748" i="2"/>
  <c r="E749" i="2"/>
  <c r="E750" i="2"/>
  <c r="E751" i="2"/>
  <c r="E752" i="2"/>
  <c r="E753" i="2"/>
  <c r="E754" i="2"/>
  <c r="E755" i="2"/>
  <c r="E756" i="2"/>
  <c r="E757" i="2"/>
  <c r="E758" i="2"/>
  <c r="E759" i="2"/>
  <c r="E760" i="2"/>
  <c r="E761" i="2"/>
  <c r="E762" i="2"/>
  <c r="E763" i="2"/>
  <c r="E764" i="2"/>
  <c r="E765" i="2"/>
  <c r="E766" i="2"/>
  <c r="E767" i="2"/>
  <c r="E768" i="2"/>
  <c r="E769" i="2"/>
  <c r="E770" i="2"/>
  <c r="E771" i="2"/>
  <c r="E772" i="2"/>
  <c r="E773" i="2"/>
  <c r="E774" i="2"/>
  <c r="E775" i="2"/>
  <c r="E776" i="2"/>
  <c r="E777" i="2"/>
  <c r="E778" i="2"/>
  <c r="E779" i="2"/>
  <c r="E780" i="2"/>
  <c r="E781" i="2"/>
  <c r="E782" i="2"/>
  <c r="E783" i="2"/>
  <c r="E784" i="2"/>
  <c r="E785" i="2"/>
  <c r="E786" i="2"/>
  <c r="E787" i="2"/>
  <c r="E788" i="2"/>
  <c r="E789" i="2"/>
  <c r="E790" i="2"/>
  <c r="E791" i="2"/>
  <c r="E792" i="2"/>
  <c r="E793" i="2"/>
  <c r="E794" i="2"/>
  <c r="E795" i="2"/>
  <c r="E796" i="2"/>
  <c r="E797" i="2"/>
  <c r="E798" i="2"/>
  <c r="E799" i="2"/>
  <c r="E800" i="2"/>
  <c r="E801" i="2"/>
  <c r="E802" i="2"/>
  <c r="E803" i="2"/>
  <c r="E804" i="2"/>
  <c r="E805" i="2"/>
  <c r="E806" i="2"/>
  <c r="E807" i="2"/>
  <c r="E808" i="2"/>
  <c r="E809" i="2"/>
  <c r="E810" i="2"/>
  <c r="E811" i="2"/>
  <c r="E812" i="2"/>
  <c r="E813" i="2"/>
  <c r="E814" i="2"/>
  <c r="E815" i="2"/>
  <c r="E816" i="2"/>
  <c r="E817" i="2"/>
  <c r="E818" i="2"/>
  <c r="E819" i="2"/>
  <c r="E820" i="2"/>
  <c r="E821" i="2"/>
  <c r="E822" i="2"/>
  <c r="E823" i="2"/>
  <c r="E824" i="2"/>
  <c r="E825" i="2"/>
  <c r="E826" i="2"/>
  <c r="E827" i="2"/>
  <c r="E828" i="2"/>
  <c r="E829" i="2"/>
  <c r="E830" i="2"/>
  <c r="E831" i="2"/>
  <c r="E832" i="2"/>
  <c r="E833" i="2"/>
  <c r="E834" i="2"/>
  <c r="E835" i="2"/>
  <c r="E836" i="2"/>
  <c r="E837" i="2"/>
  <c r="E838" i="2"/>
  <c r="E839" i="2"/>
  <c r="E840" i="2"/>
  <c r="E841" i="2"/>
  <c r="E842" i="2"/>
  <c r="E843" i="2"/>
  <c r="E844" i="2"/>
  <c r="E845" i="2"/>
  <c r="E846" i="2"/>
  <c r="E847" i="2"/>
  <c r="E848" i="2"/>
  <c r="E849" i="2"/>
  <c r="E850" i="2"/>
  <c r="E851" i="2"/>
  <c r="E852" i="2"/>
  <c r="E853" i="2"/>
  <c r="E854" i="2"/>
  <c r="E855" i="2"/>
  <c r="E856" i="2"/>
  <c r="E857" i="2"/>
  <c r="E858" i="2"/>
  <c r="E859" i="2"/>
  <c r="E860" i="2"/>
  <c r="E861" i="2"/>
  <c r="E862" i="2"/>
  <c r="E863" i="2"/>
  <c r="E864" i="2"/>
  <c r="E865" i="2"/>
  <c r="E866" i="2"/>
  <c r="E867" i="2"/>
  <c r="E868" i="2"/>
  <c r="E869" i="2"/>
  <c r="E870" i="2"/>
  <c r="E871" i="2"/>
  <c r="E872" i="2"/>
  <c r="E873" i="2"/>
  <c r="E874" i="2"/>
  <c r="E875" i="2"/>
  <c r="E876" i="2"/>
  <c r="E877" i="2"/>
  <c r="E878" i="2"/>
  <c r="E879" i="2"/>
  <c r="E880" i="2"/>
  <c r="E881" i="2"/>
  <c r="E882" i="2"/>
  <c r="E883" i="2"/>
  <c r="E884" i="2"/>
  <c r="E885" i="2"/>
  <c r="E886" i="2"/>
  <c r="E887" i="2"/>
  <c r="E888" i="2"/>
  <c r="E889" i="2"/>
  <c r="E890" i="2"/>
  <c r="E891" i="2"/>
  <c r="E892" i="2"/>
  <c r="E893" i="2"/>
  <c r="E894" i="2"/>
  <c r="E895" i="2"/>
  <c r="E896" i="2"/>
  <c r="E897" i="2"/>
  <c r="E898" i="2"/>
  <c r="E899" i="2"/>
  <c r="E900" i="2"/>
  <c r="E901" i="2"/>
  <c r="E902" i="2"/>
  <c r="E903" i="2"/>
  <c r="E904" i="2"/>
  <c r="E905" i="2"/>
  <c r="E906" i="2"/>
  <c r="E907" i="2"/>
  <c r="E908" i="2"/>
  <c r="E909" i="2"/>
  <c r="E910" i="2"/>
  <c r="E911" i="2"/>
  <c r="E912" i="2"/>
  <c r="E913" i="2"/>
  <c r="E914" i="2"/>
  <c r="E915" i="2"/>
  <c r="E916" i="2"/>
  <c r="E917" i="2"/>
  <c r="E918" i="2"/>
  <c r="E919" i="2"/>
  <c r="E920" i="2"/>
  <c r="E921" i="2"/>
  <c r="E922" i="2"/>
  <c r="E923" i="2"/>
  <c r="E924" i="2"/>
  <c r="E925" i="2"/>
  <c r="E926" i="2"/>
  <c r="E927" i="2"/>
  <c r="E928" i="2"/>
  <c r="E929" i="2"/>
  <c r="E930" i="2"/>
  <c r="E931" i="2"/>
  <c r="E932" i="2"/>
  <c r="E933" i="2"/>
  <c r="E934" i="2"/>
  <c r="E935" i="2"/>
  <c r="E936" i="2"/>
  <c r="E937" i="2"/>
  <c r="E938" i="2"/>
  <c r="E939" i="2"/>
  <c r="E940" i="2"/>
  <c r="E941" i="2"/>
  <c r="E942" i="2"/>
  <c r="E943" i="2"/>
  <c r="E944" i="2"/>
  <c r="E945" i="2"/>
  <c r="E946" i="2"/>
  <c r="E947" i="2"/>
  <c r="E948" i="2"/>
  <c r="E949" i="2"/>
  <c r="E950" i="2"/>
  <c r="E951" i="2"/>
  <c r="E952" i="2"/>
  <c r="E953" i="2"/>
  <c r="E954" i="2"/>
  <c r="E955" i="2"/>
  <c r="E956" i="2"/>
  <c r="E957" i="2"/>
  <c r="E958" i="2"/>
  <c r="E959" i="2"/>
  <c r="E960" i="2"/>
  <c r="E961" i="2"/>
  <c r="E962" i="2"/>
  <c r="E963" i="2"/>
  <c r="E964" i="2"/>
  <c r="E965" i="2"/>
  <c r="E966" i="2"/>
  <c r="E967" i="2"/>
  <c r="E968" i="2"/>
  <c r="E969" i="2"/>
  <c r="E970" i="2"/>
  <c r="E971" i="2"/>
  <c r="E972" i="2"/>
  <c r="E973" i="2"/>
  <c r="E974" i="2"/>
  <c r="E975" i="2"/>
  <c r="E976" i="2"/>
  <c r="E977" i="2"/>
  <c r="E978" i="2"/>
  <c r="E979" i="2"/>
  <c r="E980" i="2"/>
  <c r="E981" i="2"/>
  <c r="E982" i="2"/>
  <c r="E983" i="2"/>
  <c r="E984" i="2"/>
  <c r="E985" i="2"/>
  <c r="E986" i="2"/>
  <c r="E987" i="2"/>
  <c r="E988" i="2"/>
  <c r="E989" i="2"/>
  <c r="E990" i="2"/>
  <c r="E991" i="2"/>
  <c r="E992" i="2"/>
  <c r="E993" i="2"/>
  <c r="E994" i="2"/>
  <c r="E995" i="2"/>
  <c r="E996" i="2"/>
  <c r="E997" i="2"/>
  <c r="E998" i="2"/>
  <c r="E999" i="2"/>
  <c r="E1000" i="2"/>
  <c r="E1001" i="2"/>
  <c r="E1002" i="2"/>
  <c r="E1003" i="2"/>
  <c r="E1004" i="2"/>
  <c r="E1005" i="2"/>
  <c r="E1006" i="2"/>
  <c r="E1007" i="2"/>
  <c r="E1008" i="2"/>
  <c r="E1009" i="2"/>
  <c r="E1010" i="2"/>
  <c r="E1011" i="2"/>
  <c r="E1012" i="2"/>
  <c r="E1013" i="2"/>
  <c r="E1014" i="2"/>
  <c r="E1015" i="2"/>
  <c r="E1016" i="2"/>
  <c r="E1017" i="2"/>
  <c r="E1018" i="2"/>
  <c r="E1019" i="2"/>
  <c r="E1020" i="2"/>
  <c r="E1021" i="2"/>
  <c r="E1022" i="2"/>
  <c r="E1023" i="2"/>
  <c r="E1024" i="2"/>
  <c r="E1025" i="2"/>
  <c r="E1026" i="2"/>
  <c r="E1027" i="2"/>
  <c r="E1028" i="2"/>
  <c r="E1029" i="2"/>
  <c r="E1030" i="2"/>
  <c r="E1031" i="2"/>
  <c r="E1032" i="2"/>
  <c r="E1033" i="2"/>
  <c r="E1034" i="2"/>
  <c r="E1035" i="2"/>
  <c r="E1036" i="2"/>
  <c r="E1037" i="2"/>
  <c r="E1038" i="2"/>
  <c r="E1039" i="2"/>
  <c r="E1040" i="2"/>
  <c r="E1041" i="2"/>
  <c r="E1042" i="2"/>
  <c r="E1043" i="2"/>
  <c r="E1044" i="2"/>
  <c r="E1045" i="2"/>
  <c r="E1046" i="2"/>
  <c r="E1047" i="2"/>
  <c r="E1048" i="2"/>
  <c r="E1049" i="2"/>
  <c r="E1050" i="2"/>
  <c r="E1051" i="2"/>
  <c r="E1052" i="2"/>
  <c r="E1053" i="2"/>
  <c r="E1054" i="2"/>
  <c r="E1055" i="2"/>
  <c r="E1056" i="2"/>
  <c r="E1057" i="2"/>
  <c r="E1058" i="2"/>
  <c r="E1059" i="2"/>
  <c r="E1060" i="2"/>
  <c r="E1061" i="2"/>
  <c r="E1062" i="2"/>
  <c r="E1063" i="2"/>
  <c r="E1064" i="2"/>
  <c r="E1065" i="2"/>
  <c r="E1066" i="2"/>
  <c r="E7" i="2"/>
  <c r="D7" i="8" l="1" a="1"/>
  <c r="D7" i="8" s="1"/>
  <c r="C42" i="10"/>
  <c r="C47" i="10" s="1"/>
  <c r="C41" i="10"/>
  <c r="C43" i="10"/>
  <c r="C45" i="10" l="1"/>
  <c r="C54" i="10" s="1"/>
  <c r="H10" i="10" s="1"/>
  <c r="C46" i="10"/>
  <c r="C55" i="10" s="1"/>
  <c r="C48" i="10"/>
  <c r="C56" i="10" s="1"/>
  <c r="H12" i="10" s="1"/>
  <c r="H15" i="10" l="1"/>
  <c r="H11" i="10"/>
  <c r="H13" i="10" s="1"/>
  <c r="H16" i="10"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9103D3F-EF42-42E7-803E-2479BCE2292F}" keepAlive="1" name="Query - Analyse_volumes_winter_25_26 (4)" description="Verbinding maken met de query Analyse_volumes_winter_25_26 (4) in de werkmap." type="5" refreshedVersion="8" background="1" saveData="1">
    <dbPr connection="Provider=Microsoft.Mashup.OleDb.1;Data Source=$Workbook$;Location=&quot;Analyse_volumes_winter_25_26 (4)&quot;;Extended Properties=&quot;&quot;" command="SELECT * FROM [Analyse_volumes_winter_25_26 (4)]"/>
  </connection>
  <connection id="2" xr16:uid="{34A1FE1F-C619-4735-BFF7-BF836AA0193D}" keepAlive="1" name="Query - Flexibility_Volumes_Analyses (21)" description="Verbinding maken met de query Flexibility_Volumes_Analyses (21) in de werkmap." type="5" refreshedVersion="8" background="1" saveData="1">
    <dbPr connection="Provider=Microsoft.Mashup.OleDb.1;Data Source=$Workbook$;Location=&quot;Flexibility_Volumes_Analyses (21)&quot;;Extended Properties=&quot;&quot;" command="SELECT * FROM [Flexibility_Volumes_Analyses (21)]"/>
  </connection>
  <connection id="3" xr16:uid="{FDAAC23A-1C14-4FFB-B703-9181CCAF56E7}" keepAlive="1" name="Query - Flexibility_Volumes_Analyses (22)" description="Verbinding maken met de query Flexibility_Volumes_Analyses (22) in de werkmap." type="5" refreshedVersion="8" background="1" saveData="1">
    <dbPr connection="Provider=Microsoft.Mashup.OleDb.1;Data Source=$Workbook$;Location=&quot;Flexibility_Volumes_Analyses (22)&quot;;Extended Properties=&quot;&quot;" command="SELECT * FROM [Flexibility_Volumes_Analyses (22)]"/>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<sst xmlns="http://schemas.openxmlformats.org/spreadsheetml/2006/main" count="7959" uniqueCount="434">
  <si>
    <t xml:space="preserve">   Flexibiliteitsseizoendata </t>
  </si>
  <si>
    <t xml:space="preserve">Doel </t>
  </si>
  <si>
    <t xml:space="preserve">Het delen van gegevens over de veilingen en de zones van het aankomende seizoen. </t>
  </si>
  <si>
    <t>Versie</t>
  </si>
  <si>
    <t>Datum</t>
  </si>
  <si>
    <t>Omschrijving</t>
  </si>
  <si>
    <t>Flexseizoen</t>
  </si>
  <si>
    <t>Naam</t>
  </si>
  <si>
    <t>Start</t>
  </si>
  <si>
    <t>Einde</t>
  </si>
  <si>
    <t>Sheet</t>
  </si>
  <si>
    <t>Opmerking</t>
  </si>
  <si>
    <t>Competitiedata</t>
  </si>
  <si>
    <t>Postcodelijst</t>
  </si>
  <si>
    <t>Opgelet: De postcodelijst is puur informatief. De nettopologie en postcodes zijn niet direct gelinkt, de werkelijke zone van een asset kan afwijken</t>
  </si>
  <si>
    <t>Postcode</t>
  </si>
  <si>
    <t>Zone</t>
  </si>
  <si>
    <t xml:space="preserve">   Zonefiche </t>
  </si>
  <si>
    <t>Producten</t>
  </si>
  <si>
    <t>Startdatum</t>
  </si>
  <si>
    <t>Einddatum</t>
  </si>
  <si>
    <t>TS AALTER</t>
  </si>
  <si>
    <t>TS AARTSELAAR</t>
  </si>
  <si>
    <t>TS ESSENE</t>
  </si>
  <si>
    <t>TS SCHELDELAAN</t>
  </si>
  <si>
    <t>TS KOBBEGEM</t>
  </si>
  <si>
    <t>TS BALEN</t>
  </si>
  <si>
    <t>TS BLANKENBERGE 36 11</t>
  </si>
  <si>
    <t>TS BORNEM</t>
  </si>
  <si>
    <t>TS SINT JOB B</t>
  </si>
  <si>
    <t>TS BAASRODE 70KV</t>
  </si>
  <si>
    <t>TS DIEST</t>
  </si>
  <si>
    <t>TS DUFFEL NIEUW</t>
  </si>
  <si>
    <t>TS GENT DRONGEN 36-12</t>
  </si>
  <si>
    <t>TS GENT ST-D-WESTREM</t>
  </si>
  <si>
    <t>TS GENT ST-KRUIS-WINK</t>
  </si>
  <si>
    <t>TS GENT WONDELGEM</t>
  </si>
  <si>
    <t>TS GERAARDSBERGEN</t>
  </si>
  <si>
    <t>TS GISTEL POST 36-11 KV</t>
  </si>
  <si>
    <t>TS VP GRIMBERGEN 11KV</t>
  </si>
  <si>
    <t>TS WESPELAAR</t>
  </si>
  <si>
    <t>TS HOOGSTRATEN</t>
  </si>
  <si>
    <t>TS HULDENBERG</t>
  </si>
  <si>
    <t>TS JABBEKE POST 36-11KV</t>
  </si>
  <si>
    <t>TS KOEKELARE POST 36-11 KV</t>
  </si>
  <si>
    <t>TS ZEVENEKEN</t>
  </si>
  <si>
    <t>TS SITE ADEGEM</t>
  </si>
  <si>
    <t>TS MUIZEN</t>
  </si>
  <si>
    <t>TS MIDDELKERKE POST 36-11 KV</t>
  </si>
  <si>
    <t>TS KOEKHOVEN</t>
  </si>
  <si>
    <t>TS MERELBEKE BOTTELAR</t>
  </si>
  <si>
    <t>TS NIJLEN</t>
  </si>
  <si>
    <t>TS STENE 36 11KV</t>
  </si>
  <si>
    <t>TS POPERINGE</t>
  </si>
  <si>
    <t>TS WILLEBROEK</t>
  </si>
  <si>
    <t>TS RAVELS</t>
  </si>
  <si>
    <t>TS RUMBEKE</t>
  </si>
  <si>
    <t>TS ESPINETTE</t>
  </si>
  <si>
    <t>TS BAVEGEM</t>
  </si>
  <si>
    <t>TS ST MARTENS LATEM</t>
  </si>
  <si>
    <t>TS WALGOED</t>
  </si>
  <si>
    <t>TS TIELT</t>
  </si>
  <si>
    <t>TS WAARSCHOOT</t>
  </si>
  <si>
    <t>TS OEVEL</t>
  </si>
  <si>
    <t>TS NIJVERH L PS 36-10</t>
  </si>
  <si>
    <t>TS WEZEMBEEK</t>
  </si>
  <si>
    <t>TS WINGENE</t>
  </si>
  <si>
    <t>TS ZEDELGEM 3 - 11KV</t>
  </si>
  <si>
    <t>TS BLEEKERIJ</t>
  </si>
  <si>
    <t>TS ZOTTEGEM</t>
  </si>
  <si>
    <t>MaxUsage</t>
  </si>
  <si>
    <t>Afname reductie</t>
  </si>
  <si>
    <t>ShortFlex</t>
  </si>
  <si>
    <t>Injectie reductie</t>
  </si>
  <si>
    <t>LongFlex &amp; ShortFlex</t>
  </si>
  <si>
    <t>Afname verhoging</t>
  </si>
  <si>
    <t>MaxUsage &amp; ShortFlex</t>
  </si>
  <si>
    <t xml:space="preserve">Injectie verhoging </t>
  </si>
  <si>
    <t>LongFlex, MaxUsage &amp; ShortFlex</t>
  </si>
  <si>
    <t>Afname reductie + Injectie verhoging</t>
  </si>
  <si>
    <t>Afname verhoging + Injectie reductie</t>
  </si>
  <si>
    <t>Alle richtingen</t>
  </si>
  <si>
    <t>Postcode zoeken</t>
  </si>
  <si>
    <t>pc_zone_corr</t>
  </si>
  <si>
    <t>Kolom</t>
  </si>
  <si>
    <t xml:space="preserve">Postcodezoeker </t>
  </si>
  <si>
    <t>Flex gezocht?</t>
  </si>
  <si>
    <t>Zal er dit seizoen flex gezocht worden in de opgeven zone?</t>
  </si>
  <si>
    <t>Postcodezoeker</t>
  </si>
  <si>
    <t>Opgelet: De postcodezoeker is puur informatief. De nettopologie en postcodes zijn niet direct gelinkt, de werkelijke zone van een asset kan afwijken</t>
  </si>
  <si>
    <t>TS WEVELGEM</t>
  </si>
  <si>
    <t>TS KORTRIJK-OOST</t>
  </si>
  <si>
    <t>Deze lijst bevat een overzicht van de alle postcodes en alle zones.</t>
  </si>
  <si>
    <t>TS HERFELINGEN</t>
  </si>
  <si>
    <t>TS HOEILAART</t>
  </si>
  <si>
    <t>TS DROGENBOS</t>
  </si>
  <si>
    <t>TS EIZERINGEN</t>
  </si>
  <si>
    <t>TS BERCHEM</t>
  </si>
  <si>
    <t>TS NINOVE</t>
  </si>
  <si>
    <t>TS PF CENTENAIRE 11KV</t>
  </si>
  <si>
    <t>TS AALST KAB 2</t>
  </si>
  <si>
    <t>TS PF MARLY 11KV</t>
  </si>
  <si>
    <t>TS MACHELEN</t>
  </si>
  <si>
    <t>TS ZAVENTEM K1 K2</t>
  </si>
  <si>
    <t>TS PF BUDA</t>
  </si>
  <si>
    <t>TS PF HAREN 11KV</t>
  </si>
  <si>
    <t>TS TISSELT</t>
  </si>
  <si>
    <t>TS UCL WOL-ST-LAMBERT</t>
  </si>
  <si>
    <t>TS DUNANT</t>
  </si>
  <si>
    <t>TS TABAKSVEST</t>
  </si>
  <si>
    <t>TS DAMPLEIN</t>
  </si>
  <si>
    <t>TS PETROL</t>
  </si>
  <si>
    <t>TS ZURENBORG NIEUW</t>
  </si>
  <si>
    <t>TS WILRIJK</t>
  </si>
  <si>
    <t>TS 7E HAVENDOK</t>
  </si>
  <si>
    <t>TS LILLO</t>
  </si>
  <si>
    <t>TS BURCHT</t>
  </si>
  <si>
    <t>TS KETENISSE</t>
  </si>
  <si>
    <t>TS WOMMELGEM</t>
  </si>
  <si>
    <t>TS OELEGEM</t>
  </si>
  <si>
    <t>TS MORTSEL NIEUW</t>
  </si>
  <si>
    <t>TS HERENTHOUT</t>
  </si>
  <si>
    <t>TS HERENTALS NIEUW</t>
  </si>
  <si>
    <t>TS POEDERLEE</t>
  </si>
  <si>
    <t>TS PUTTE</t>
  </si>
  <si>
    <t>TS MALLE</t>
  </si>
  <si>
    <t>TS DE HEZE</t>
  </si>
  <si>
    <t>TS TURNHOUT OUD EN NI</t>
  </si>
  <si>
    <t>TS HOOGSTRATEN 36KV</t>
  </si>
  <si>
    <t>TS MEERHOUT</t>
  </si>
  <si>
    <t>TS LIER</t>
  </si>
  <si>
    <t>TS KONTICH</t>
  </si>
  <si>
    <t>TS HOBOKEN</t>
  </si>
  <si>
    <t>TS SCHELLE DORP B</t>
  </si>
  <si>
    <t>TS KALMTHOUT</t>
  </si>
  <si>
    <t>TS HEVERLEE K1 K2</t>
  </si>
  <si>
    <t>TS GASTHUISBERG K1 K2</t>
  </si>
  <si>
    <t>TS KESSEL LO</t>
  </si>
  <si>
    <t>TS WILSELE K1 K2</t>
  </si>
  <si>
    <t>TS ROSIERES</t>
  </si>
  <si>
    <t>TS KERSBEEK</t>
  </si>
  <si>
    <t>TS TIENEN K1 K2</t>
  </si>
  <si>
    <t>TS LANDEN</t>
  </si>
  <si>
    <t>TS HALEN</t>
  </si>
  <si>
    <t>TS ST TRUIDEN</t>
  </si>
  <si>
    <t>TS ALKEN 10</t>
  </si>
  <si>
    <t>TS ZONHOVEN</t>
  </si>
  <si>
    <t>TS HOUTHALEN NIEUW</t>
  </si>
  <si>
    <t>TS HECHTEL</t>
  </si>
  <si>
    <t>TS LUMMEN</t>
  </si>
  <si>
    <t>TS RIEMST</t>
  </si>
  <si>
    <t>TS LANAKEN NIEUW</t>
  </si>
  <si>
    <t>TS MAASMECHELEN</t>
  </si>
  <si>
    <t>TS MAASEIK OUD</t>
  </si>
  <si>
    <t>TS GERDINGEN</t>
  </si>
  <si>
    <t>TS OPGLABBEEK</t>
  </si>
  <si>
    <t>TS TONGEREN</t>
  </si>
  <si>
    <t>TS BORGLOON</t>
  </si>
  <si>
    <t>TS BRUSTEM</t>
  </si>
  <si>
    <t>TS OVERPELT 1</t>
  </si>
  <si>
    <t>TS ST HUIBRECHTS LILLE</t>
  </si>
  <si>
    <t>TS LOMMEL 10</t>
  </si>
  <si>
    <t>TS NIJVERHEIDSSTRAAT</t>
  </si>
  <si>
    <t>TS BRUGGE WAGGELWATER</t>
  </si>
  <si>
    <t>TS ZEDELGEM 4 - 12KV</t>
  </si>
  <si>
    <t>TS BEERNEM 36 12 KV</t>
  </si>
  <si>
    <t>TS BRUGGE ZUID  36 11</t>
  </si>
  <si>
    <t>TS KNOKKE CENTRUM</t>
  </si>
  <si>
    <t>TS DUINBERGEN 36-11KV</t>
  </si>
  <si>
    <t>TS SIJSELE 36 12KV</t>
  </si>
  <si>
    <t>TS DE HAAN 36 11KV</t>
  </si>
  <si>
    <t>TS ZEEBRUGGE 36 11KV</t>
  </si>
  <si>
    <t>TS STEENSE DIJK 36-11</t>
  </si>
  <si>
    <t>TS OOSTENDE MERCATORL</t>
  </si>
  <si>
    <t>TS SLIJKENS</t>
  </si>
  <si>
    <t>TS LOMBARDSIJDE</t>
  </si>
  <si>
    <t>TS KORTRIJK-HEULE</t>
  </si>
  <si>
    <t>TS KUURNE</t>
  </si>
  <si>
    <t>TS MOUSCRON CABINE 4</t>
  </si>
  <si>
    <t>TS MARKE</t>
  </si>
  <si>
    <t>TS STASEGEM POST</t>
  </si>
  <si>
    <t>TS CENTRALE HARELBEKE</t>
  </si>
  <si>
    <t>TS LENDELEDE POST 36 10</t>
  </si>
  <si>
    <t>TS ZWEVEGEM</t>
  </si>
  <si>
    <t>TS RUIEN</t>
  </si>
  <si>
    <t>TS HEULESTR POST 36-10</t>
  </si>
  <si>
    <t>TS WORTEGEM</t>
  </si>
  <si>
    <t>TS NOORDSCHOTE</t>
  </si>
  <si>
    <t>TS TRAMSTATIE</t>
  </si>
  <si>
    <t>TS KOKSIJDE</t>
  </si>
  <si>
    <t>TS WEST-ROZEBEKE</t>
  </si>
  <si>
    <t>TS OOSTROZEBEKE</t>
  </si>
  <si>
    <t>TS SINT-BAAFS-VIJVE</t>
  </si>
  <si>
    <t>TS PITTEM</t>
  </si>
  <si>
    <t>TS LICHTERV BOLLESTR</t>
  </si>
  <si>
    <t>TS IZEGEM</t>
  </si>
  <si>
    <t>TS SCHOONDALE</t>
  </si>
  <si>
    <t>TS TORHOUT POST 36-12 KV</t>
  </si>
  <si>
    <t>TS ROLLEGEM-KAPELLE 36 10-15KV</t>
  </si>
  <si>
    <t>TS IEPER-VLAMERTINGE</t>
  </si>
  <si>
    <t>TS IEPER-NOORD</t>
  </si>
  <si>
    <t>TS MENEN-WEST</t>
  </si>
  <si>
    <t>TS GENT KATTENBERG</t>
  </si>
  <si>
    <t>TS GENT BLAARMEERSEN</t>
  </si>
  <si>
    <t>TS GENT HAM</t>
  </si>
  <si>
    <t>TS GENT NIEUWEVAART</t>
  </si>
  <si>
    <t>TS SIFFERDOK R O</t>
  </si>
  <si>
    <t>TS LANGERBRUGGE</t>
  </si>
  <si>
    <t>TS RIEME-OV5 LGB-RO</t>
  </si>
  <si>
    <t>TS DESTELBERGEN</t>
  </si>
  <si>
    <t>TS GENT ST-AMANDSBERG</t>
  </si>
  <si>
    <t>TS RECHTEROEVER</t>
  </si>
  <si>
    <t>TS GENT DESTELDONK</t>
  </si>
  <si>
    <t>TS MERELBEKE 36 12 KV</t>
  </si>
  <si>
    <t>TS KWATRECHT</t>
  </si>
  <si>
    <t>TS HEIMOLEN</t>
  </si>
  <si>
    <t>TS SINT-NIKLAAS</t>
  </si>
  <si>
    <t>TS ST PAUWELS - HOOGS</t>
  </si>
  <si>
    <t>TS BEVEREN-WAAS 15KV</t>
  </si>
  <si>
    <t>TS LOKEREN WAASMUNSTE</t>
  </si>
  <si>
    <t>TS LOKEREN HEIRBRUGST</t>
  </si>
  <si>
    <t>TS HAMME</t>
  </si>
  <si>
    <t>TS WETTEREN</t>
  </si>
  <si>
    <t>TS WICHELEN</t>
  </si>
  <si>
    <t>TS ZELE RAAKSTRAAT</t>
  </si>
  <si>
    <t>TS ZELE INDUSTRIEPARK</t>
  </si>
  <si>
    <t>TS AALST-NOORD</t>
  </si>
  <si>
    <t>TS LOKEREN VIJGENSTRA</t>
  </si>
  <si>
    <t>TS RONSE</t>
  </si>
  <si>
    <t>TS GAVERE</t>
  </si>
  <si>
    <t>TS DEINZE</t>
  </si>
  <si>
    <t>TS KNESSELARE</t>
  </si>
  <si>
    <t>TS EEKLO ZUIDMOERSTR</t>
  </si>
  <si>
    <t>TS EEKLO NIJVERHKAAI</t>
  </si>
  <si>
    <t>TS EEKLO NOORD 36KV</t>
  </si>
  <si>
    <t>TS EEKLO NOORD</t>
  </si>
  <si>
    <t>TS ERTVELDE 36 12 KV</t>
  </si>
  <si>
    <t>Naam TS-Station</t>
  </si>
  <si>
    <t>LF Volume Totaal</t>
  </si>
  <si>
    <t xml:space="preserve">LF gem. </t>
  </si>
  <si>
    <t>SF Totaal [MWh]</t>
  </si>
  <si>
    <t>SF gem. [MW]</t>
  </si>
  <si>
    <t>SF Uren</t>
  </si>
  <si>
    <t>LF uren</t>
  </si>
  <si>
    <t>MU volume [MWh]</t>
  </si>
  <si>
    <t>MU gem. [MW]</t>
  </si>
  <si>
    <t>MU uren</t>
  </si>
  <si>
    <t>Input</t>
  </si>
  <si>
    <t>Eenheid</t>
  </si>
  <si>
    <t>MW</t>
  </si>
  <si>
    <t>Berekening</t>
  </si>
  <si>
    <t>Beschikbaarheid Asset</t>
  </si>
  <si>
    <t>h</t>
  </si>
  <si>
    <t>MWh</t>
  </si>
  <si>
    <t>Uitkomst</t>
  </si>
  <si>
    <t>Opbrengst LF</t>
  </si>
  <si>
    <t>Opbrengst SF</t>
  </si>
  <si>
    <t>Opbrengst MU</t>
  </si>
  <si>
    <t>Totaal</t>
  </si>
  <si>
    <t>MWH gegund</t>
  </si>
  <si>
    <t>Opbrengst €/MWh</t>
  </si>
  <si>
    <t xml:space="preserve">   Flexibility Revenu Estimator Tool </t>
  </si>
  <si>
    <t>€/MWh</t>
  </si>
  <si>
    <t>Hoeveel van de asset kan ingezet worden voor Flex</t>
  </si>
  <si>
    <t>Hoeveel uren kan je jouw asset inzetten</t>
  </si>
  <si>
    <t>Hoeveel van de flextijd wil je naar LF gebruiken?</t>
  </si>
  <si>
    <t>Hoeveel van de flextijd wil je naar SF gebruiken?</t>
  </si>
  <si>
    <t>Hoeveel van de flextijd wil je naar MU gebruiken?</t>
  </si>
  <si>
    <t>Waarde</t>
  </si>
  <si>
    <t>Parameter</t>
  </si>
  <si>
    <t>Richting gezochte flexibiliteit</t>
  </si>
  <si>
    <t>Max. prijs [€/MWh]</t>
  </si>
  <si>
    <t>Tip je postcode in het lichtblauwe balkje hierboven en enter.</t>
  </si>
  <si>
    <t>Dit is de naam voor de zone.</t>
  </si>
  <si>
    <t>De correlatie tussende postcode en de opgeven zone</t>
  </si>
  <si>
    <t>Naam TS</t>
  </si>
  <si>
    <t>Naam TS station</t>
  </si>
  <si>
    <t>Naam Nodes™</t>
  </si>
  <si>
    <t>De naam zoals die in Nodes™ staat</t>
  </si>
  <si>
    <t xml:space="preserve">  Postcodelijst </t>
  </si>
  <si>
    <t>Productdata</t>
  </si>
  <si>
    <t>ZoneFiche</t>
  </si>
  <si>
    <t>Meer informatie over de zones en de verwachte volumes in de zones</t>
  </si>
  <si>
    <t>Disclaimer: de noden en zones in deze file zijn bepaald in functie van de leerdoelen rond flexibiliteit, noch de zones noch de noden vormen een weerspiegeling van de werkelijke netsituaties.</t>
  </si>
  <si>
    <t>Hier kan je jouw postcode opzoeken en deze geeft de overeenkomstige zone(s) terug</t>
  </si>
  <si>
    <t>De correlatie tussen de postcode en de opgeven zone</t>
  </si>
  <si>
    <t>Friday</t>
  </si>
  <si>
    <t>05:01-06:00</t>
  </si>
  <si>
    <t>06:01-07:00</t>
  </si>
  <si>
    <t>07:01-08:00</t>
  </si>
  <si>
    <t>08:01-09:00</t>
  </si>
  <si>
    <t>09:01-10:00</t>
  </si>
  <si>
    <t>10:01-11:00</t>
  </si>
  <si>
    <t>11:01-12:00</t>
  </si>
  <si>
    <t>12:01-13:00</t>
  </si>
  <si>
    <t>13:01-14:00</t>
  </si>
  <si>
    <t>14:01-15:00</t>
  </si>
  <si>
    <t>15:01-16:00</t>
  </si>
  <si>
    <t>16:01-17:00</t>
  </si>
  <si>
    <t>17:01-18:00</t>
  </si>
  <si>
    <t>Monday</t>
  </si>
  <si>
    <t>18:01-19:00</t>
  </si>
  <si>
    <t>19:01-20:00</t>
  </si>
  <si>
    <t>Thursday</t>
  </si>
  <si>
    <t>Tuesday</t>
  </si>
  <si>
    <t>Wednesday</t>
  </si>
  <si>
    <t>20:01-21:00</t>
  </si>
  <si>
    <t>23:01-00:00</t>
  </si>
  <si>
    <t>Sunday</t>
  </si>
  <si>
    <t>21:01-22:00</t>
  </si>
  <si>
    <t>22:01-23:00</t>
  </si>
  <si>
    <t>Saturday</t>
  </si>
  <si>
    <t>LongFlex™</t>
  </si>
  <si>
    <t>MaxUsage™</t>
  </si>
  <si>
    <t xml:space="preserve">Disclaimer: De momenten hieronder zijn informatief, in functie van de leerdoelen en noden kunnen we hiervan afwijken. De werkelijke momenten worden steeds gepubliceerd op het marktplatform (Nodes™) </t>
  </si>
  <si>
    <t>Legende</t>
  </si>
  <si>
    <t>Minder frequent</t>
  </si>
  <si>
    <t>Meer frequent</t>
  </si>
  <si>
    <t>Vermogen Assetportfolio</t>
  </si>
  <si>
    <t>SF max prijs</t>
  </si>
  <si>
    <t>LF max prijs</t>
  </si>
  <si>
    <t>MU max prijs</t>
  </si>
  <si>
    <t>Toelichting</t>
  </si>
  <si>
    <t>Geïnstallleerd vermogen van de asset</t>
  </si>
  <si>
    <t>De zone waarin de asset zich bevind</t>
  </si>
  <si>
    <t>Bedrag dat je zou inbieden voor de reservatie van LongFlex™</t>
  </si>
  <si>
    <t>Bedrag dat je zou inbieden voor de reservatie en activatie van MaxUsage™</t>
  </si>
  <si>
    <t xml:space="preserve">Bedrag dat je zou inbieden voor de Activatie van LongFlex™ of vrije bieding in ShortFlex™ </t>
  </si>
  <si>
    <t>Vrije bieding + Activatie vanuit LongFlex™</t>
  </si>
  <si>
    <t>Reservatie</t>
  </si>
  <si>
    <t>Beschrijving</t>
  </si>
  <si>
    <t>Vermogen LongFlex</t>
  </si>
  <si>
    <t>Vermogen ShortFlex vrije bieding</t>
  </si>
  <si>
    <t>Vermogen MaxUsage</t>
  </si>
  <si>
    <t>Hoe is het vermogen van de asset ingezet over de producten?</t>
  </si>
  <si>
    <t>Gevraagd volume LongFlex</t>
  </si>
  <si>
    <t>Gevraagd volume ShortFlex</t>
  </si>
  <si>
    <t>Gevraagd volume MaxUsage</t>
  </si>
  <si>
    <t>Geselecteerd vermogen LongFlex</t>
  </si>
  <si>
    <t>Geselecteerd vermogen ShortFlex</t>
  </si>
  <si>
    <t>Geselecteerd vermogen MaxUsage</t>
  </si>
  <si>
    <t>Wat is het vermogen dat geselecteerd wordt?</t>
  </si>
  <si>
    <t xml:space="preserve">Disclaimer: Deze tool geeft geen garanties van selectie </t>
  </si>
  <si>
    <t>Wat is vermogen (gemiddelde) dat gevraagd wordt in de zone?</t>
  </si>
  <si>
    <t>Minimum van gevraagd en aangeboden volume</t>
  </si>
  <si>
    <t>Wat is het volume dat wordt aangeboden?</t>
  </si>
  <si>
    <t>Long Flex volume met activatie kans van 40%</t>
  </si>
  <si>
    <t>Gereserveerd volume LongFlex</t>
  </si>
  <si>
    <t>Geactiveerd volume LongFlex</t>
  </si>
  <si>
    <t>Geactiveerd volume ShortFlex vrije bieding</t>
  </si>
  <si>
    <t>Volume MaxUsage</t>
  </si>
  <si>
    <t>Wat is het maximaal volume dat wordt aangekocht in de zone?</t>
  </si>
  <si>
    <t>Bevat zowel LongFlex geactiveerd en ShortFlex vrije biedingen</t>
  </si>
  <si>
    <t>Maximaal volume LongFlex</t>
  </si>
  <si>
    <t>Maximaal volume ShortFlex</t>
  </si>
  <si>
    <t>Maximaal volume MaxUsage</t>
  </si>
  <si>
    <t>Geselecteerd volume LongFlex</t>
  </si>
  <si>
    <t>Geselecteerd volume ShortFlex</t>
  </si>
  <si>
    <t>Geselecteerd volume MaxUsage</t>
  </si>
  <si>
    <t>Wat is het volume dat wordt geselecteerd?</t>
  </si>
  <si>
    <t>Wat is de maximumprijs?</t>
  </si>
  <si>
    <t>Maximumprijs LongFlex</t>
  </si>
  <si>
    <t>Maximumprijs ShortFlex</t>
  </si>
  <si>
    <t>Maximumprijs MaxUsage</t>
  </si>
  <si>
    <t>% flexibel vermogen assetportfolio</t>
  </si>
  <si>
    <t>Aandeel deelname LongFlex</t>
  </si>
  <si>
    <t>Aandeel deelname ShortFlex</t>
  </si>
  <si>
    <t>Aandeel deelname MaxUsage</t>
  </si>
  <si>
    <t>Reservatieprijs (LongFlex)</t>
  </si>
  <si>
    <t>Activatieprijs (ShortFlex)</t>
  </si>
  <si>
    <t>Prijs MaxUsage</t>
  </si>
  <si>
    <t>Inschatting beschikbaarheid (optioneel)</t>
  </si>
  <si>
    <t>Start deelname</t>
  </si>
  <si>
    <t>Einde deelname</t>
  </si>
  <si>
    <t>Aantal uren per dag</t>
  </si>
  <si>
    <t>Resultaat</t>
  </si>
  <si>
    <t>Vrije biedingen</t>
  </si>
  <si>
    <t>FRET</t>
  </si>
  <si>
    <t>Flexibility Revenue Estimator Tool</t>
  </si>
  <si>
    <t>Disclaimer: De FRET is een louter informatieve tool die uitsluitend bedoeld is om inzichten in de inkomsten te vergroten.</t>
  </si>
  <si>
    <t>Deze tool is een louter informatieve tool met als doelstelling om de FSP inzicht te verschaffen in mogelijke maximale inkomsten die bereikt kunnen worden tijdens de testen beschreven in dit document. De FSP dient zich bewust te zijn van volgende zaken:
- De primaire doelstelling van deze testen is het valideren of de marktwerking zoals opgezet effectief functioneert. Indien een partij als enige binnen haar zone flexibiliteit aanbiedt of er beperkte concurrentie aanwezig is, kan het ontbreken van marktinteractie ertoe leiden dat leerpunten niet worden gehaald en dat de aankopen na verloop van tijd worden verminderd of stopgezet.
- De uitkomsten van deze tool gaan uit van volledige gunning van de aangeboden volumes, in realiteit is dit afhankelijk van het werkelijke marktaandeel van de FSP
- De tool gaat uit van een volledige match tussen de beschikbare momenten van de asset en de noden van Fluvius, dit kan niet gegarandeerd worden</t>
  </si>
  <si>
    <t>TS LANGERLO TOT</t>
  </si>
  <si>
    <t>TS PAALSTEENSTRAAT TOT</t>
  </si>
  <si>
    <t>#</t>
  </si>
  <si>
    <t>Lancering marktesten seizoen 2026/2027</t>
  </si>
  <si>
    <t>Winter 2026/2027</t>
  </si>
  <si>
    <t>TS BUIZINGEN</t>
  </si>
  <si>
    <t>TS MERCHTEM TOT</t>
  </si>
  <si>
    <t>TS EKEREN TOT</t>
  </si>
  <si>
    <t>TS MERKSEM_STRAAL TOT</t>
  </si>
  <si>
    <t>TS HEISTO DBERG TOT</t>
  </si>
  <si>
    <t>TS AARSCHOT TOT</t>
  </si>
  <si>
    <t>TS BEERSE TOT</t>
  </si>
  <si>
    <t>TS RIJKEVORSEL TOT</t>
  </si>
  <si>
    <t>TS MOL TOT</t>
  </si>
  <si>
    <t>TS TESSENDERLO TOT</t>
  </si>
  <si>
    <t>TS MECHELEN TOT</t>
  </si>
  <si>
    <t>TS GODSHEIDE TOT</t>
  </si>
  <si>
    <t>TS STALEN TOT</t>
  </si>
  <si>
    <t>TS KOERSEL TOT</t>
  </si>
  <si>
    <t>TS BILZEN TOT</t>
  </si>
  <si>
    <t>TS EISDEN TOT</t>
  </si>
  <si>
    <t>TS DESSELGEM TOT</t>
  </si>
  <si>
    <t>TS BEVEREN TOT</t>
  </si>
  <si>
    <t>TS BAS WARNETON</t>
  </si>
  <si>
    <t>TS ST GILLIS DEND</t>
  </si>
  <si>
    <t>TS ST_DENIJS-BOEKEL</t>
  </si>
  <si>
    <t>TS OUDENAARDE TOT</t>
  </si>
  <si>
    <t>weekdag_2025</t>
  </si>
  <si>
    <t>Hourly_window</t>
  </si>
  <si>
    <t>MaxUsage_MW_count_gt0</t>
  </si>
  <si>
    <t>LF_reservering_MW_count_gt0</t>
  </si>
  <si>
    <t>SF_tot_MW_count_gt0</t>
  </si>
  <si>
    <t>01:01-02:00</t>
  </si>
  <si>
    <t>00:01-01:00</t>
  </si>
  <si>
    <t>02:01-03:00</t>
  </si>
  <si>
    <t>04:01-05:00</t>
  </si>
  <si>
    <t>03:01-04:00</t>
  </si>
  <si>
    <t>TS Naam</t>
  </si>
  <si>
    <t>Verwachte momenten LongFlex</t>
  </si>
  <si>
    <t>Leveringsblok</t>
  </si>
  <si>
    <t>Weekdag</t>
  </si>
  <si>
    <t>indicatieve aankoopmomenten per product</t>
  </si>
  <si>
    <t>Verwachte momenten MaxUsage</t>
  </si>
  <si>
    <t>ShortFlex™</t>
  </si>
  <si>
    <t>Weekday</t>
  </si>
  <si>
    <t>Verwachte momenten ShortFlex</t>
  </si>
  <si>
    <t>(Meerdere items)</t>
  </si>
  <si>
    <t>FlexTimings</t>
  </si>
  <si>
    <t>Heatmap per product (en zone) waarop flex kan verwacht worden</t>
  </si>
  <si>
    <t>Opgelet: Afwijkingen tussen reële noden en de noden weergegeven op deze pagina zijn mogelijk</t>
  </si>
  <si>
    <t>Investeringsjaar</t>
  </si>
  <si>
    <t>Link Nodes</t>
  </si>
  <si>
    <t>Kaart op Nodes (publiek)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</si>
</sst>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 "/>
    <numFmt numFmtId="165" formatCode=";;;"/>
  </numFmts>
  <fonts count="16" x14ac:knownFonts="1">
    <font>
      <sz val="10"/>
      <color theme="1"/>
      <name val="Arial"/>
      <family val="2"/>
    </font>
    <font>
      <sz val="10"/>
      <color theme="0"/>
      <name val="Arial"/>
      <family val="2"/>
    </font>
    <font>
      <b/>
      <sz val="10"/>
      <color theme="1"/>
      <name val="Arial"/>
      <family val="2"/>
    </font>
    <font>
      <b/>
      <sz val="20"/>
      <color theme="0"/>
      <name val="Aptos Narrow"/>
      <family val="2"/>
      <scheme val="minor"/>
    </font>
    <font>
      <b/>
      <sz val="10"/>
      <color theme="0"/>
      <name val="Arial"/>
      <family val="2"/>
    </font>
    <font>
      <sz val="10"/>
      <color theme="1"/>
      <name val="Arial"/>
      <family val="2"/>
    </font>
    <font>
      <b/>
      <sz val="15"/>
      <color theme="3"/>
      <name val="Arial"/>
      <family val="2"/>
    </font>
    <font>
      <sz val="10"/>
      <color rgb="FF3F3F76"/>
      <name val="Arial"/>
      <family val="2"/>
    </font>
    <font>
      <b/>
      <sz val="10"/>
      <color rgb="FFFA7D00"/>
      <name val="Arial"/>
      <family val="2"/>
    </font>
    <font>
      <sz val="10"/>
      <color rgb="FFFA7D00"/>
      <name val="Arial"/>
      <family val="2"/>
    </font>
    <font>
      <i/>
      <sz val="10"/>
      <color rgb="FF7F7F7F"/>
      <name val="Arial"/>
      <family val="2"/>
    </font>
    <font>
      <sz val="8"/>
      <color theme="1"/>
      <name val="Arial"/>
      <family val="2"/>
    </font>
    <font>
      <sz val="8"/>
      <name val="Arial"/>
      <family val="2"/>
    </font>
    <font>
      <b/>
      <sz val="13"/>
      <color theme="3"/>
      <name val="Arial"/>
      <family val="2"/>
    </font>
    <font>
      <b/>
      <sz val="10"/>
      <color rgb="FF3F3F3F"/>
      <name val="Arial"/>
      <family val="2"/>
    </font>
    <font>
      <u/>
      <sz val="10"/>
      <color theme="10"/>
      <name val="Arial"/>
      <family val="2"/>
    </font>
  </fonts>
  <fills count="15">
    <fill>
      <patternFill patternType="none"/>
    </fill>
    <fill>
      <patternFill patternType="gray125"/>
    </fill>
    <fill>
      <patternFill patternType="solid">
        <fgColor rgb="FF0070C0"/>
        <bgColor indexed="64"/>
      </patternFill>
    </fill>
    <fill>
      <patternFill patternType="solid">
        <fgColor rgb="FF92D050"/>
        <bgColor indexed="64"/>
      </patternFill>
    </fill>
    <fill>
      <patternFill patternType="solid">
        <fgColor rgb="FFFFC000"/>
        <bgColor indexed="64"/>
      </patternFill>
    </fill>
    <fill>
      <patternFill patternType="solid">
        <fgColor rgb="FFFFFF00"/>
        <bgColor indexed="64"/>
      </patternFill>
    </fill>
    <fill>
      <patternFill patternType="solid">
        <fgColor rgb="FF004C6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bgColor indexed="64"/>
      </patternFill>
    </fill>
    <fill>
      <patternFill patternType="solid">
        <fgColor rgb="FF9D234B"/>
        <bgColor indexed="64"/>
      </patternFill>
    </fill>
    <fill>
      <patternFill patternType="solid">
        <fgColor rgb="FFFFCC99"/>
      </patternFill>
    </fill>
    <fill>
      <patternFill patternType="solid">
        <fgColor rgb="FFF2F2F2"/>
      </patternFill>
    </fill>
    <fill>
      <patternFill patternType="solid">
        <fgColor rgb="FFFF000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style="thin">
        <color rgb="FF7F7F7F"/>
      </right>
      <top style="thin">
        <color rgb="FF7F7F7F"/>
      </top>
      <bottom style="thin">
        <color rgb="FF7F7F7F"/>
      </bottom>
      <diagonal/>
    </border>
    <border>
      <left/>
      <right/>
      <top style="thin">
        <color rgb="FF7F7F7F"/>
      </top>
      <bottom style="thin">
        <color rgb="FF7F7F7F"/>
      </bottom>
      <diagonal/>
    </border>
    <border>
      <left/>
      <right/>
      <top style="thin">
        <color rgb="FF7F7F7F"/>
      </top>
      <bottom style="double">
        <color indexed="64"/>
      </bottom>
      <diagonal/>
    </border>
    <border>
      <left/>
      <right/>
      <top style="thin">
        <color indexed="64"/>
      </top>
      <bottom style="thin">
        <color rgb="FF7F7F7F"/>
      </bottom>
      <diagonal/>
    </border>
    <border>
      <left style="thin">
        <color rgb="FF3F3F3F"/>
      </left>
      <right style="thin">
        <color rgb="FF3F3F3F"/>
      </right>
      <top/>
      <bottom style="thin">
        <color rgb="FF3F3F3F"/>
      </bottom>
      <diagonal/>
    </border>
    <border>
      <left style="thin">
        <color rgb="FF3F3F3F"/>
      </left>
      <right style="thin">
        <color rgb="FF3F3F3F"/>
      </right>
      <top style="thin">
        <color rgb="FF3F3F3F"/>
      </top>
      <bottom style="double">
        <color indexed="64"/>
      </bottom>
      <diagonal/>
    </border>
    <border>
      <left/>
      <right style="thin">
        <color indexed="64"/>
      </right>
      <top/>
      <bottom/>
      <diagonal/>
    </border>
  </borders>
  <cellStyleXfs count="12">
    <xf numFmtId="0" fontId="0" fillId="0" borderId="0"/>
    <xf numFmtId="44" fontId="5" fillId="0" borderId="0" applyFont="0" applyFill="0" applyBorder="0" applyAlignment="0" applyProtection="0"/>
    <xf numFmtId="9" fontId="5" fillId="0" borderId="0" applyFont="0" applyFill="0" applyBorder="0" applyAlignment="0" applyProtection="0"/>
    <xf numFmtId="0" fontId="6" fillId="0" borderId="15" applyNumberFormat="0" applyFill="0" applyAlignment="0" applyProtection="0"/>
    <xf numFmtId="0" fontId="7" fillId="12" borderId="16" applyNumberFormat="0" applyAlignment="0" applyProtection="0"/>
    <xf numFmtId="0" fontId="8" fillId="13" borderId="16" applyNumberFormat="0" applyAlignment="0" applyProtection="0"/>
    <xf numFmtId="0" fontId="9" fillId="0" borderId="17" applyNumberFormat="0" applyFill="0" applyAlignment="0" applyProtection="0"/>
    <xf numFmtId="0" fontId="10" fillId="0" borderId="0" applyNumberFormat="0" applyFill="0" applyBorder="0" applyAlignment="0" applyProtection="0"/>
    <xf numFmtId="0" fontId="5" fillId="0" borderId="0"/>
    <xf numFmtId="0" fontId="13" fillId="0" borderId="23" applyNumberFormat="0" applyFill="0" applyAlignment="0" applyProtection="0"/>
    <xf numFmtId="0" fontId="14" fillId="13" borderId="24" applyNumberFormat="0" applyAlignment="0" applyProtection="0"/>
    <xf numFmtId="0" fontId="15" fillId="0" borderId="0" applyNumberFormat="0" applyFill="0" applyBorder="0" applyAlignment="0" applyProtection="0"/>
  </cellStyleXfs>
  <cellXfs count="114">
    <xf numFmtId="0" fontId="0" fillId="0" borderId="0" xfId="0"/>
    <xf numFmtId="0" fontId="0" fillId="0" borderId="1" xfId="0" applyBorder="1"/>
    <xf numFmtId="0" fontId="0" fillId="0" borderId="2" xfId="0" applyBorder="1"/>
    <xf numFmtId="0" fontId="1" fillId="2" borderId="1" xfId="0" applyFont="1" applyFill="1" applyBorder="1"/>
    <xf numFmtId="14" fontId="0" fillId="0" borderId="1" xfId="0" applyNumberFormat="1" applyBorder="1"/>
    <xf numFmtId="0" fontId="1" fillId="2" borderId="2" xfId="0" applyFont="1" applyFill="1" applyBorder="1"/>
    <xf numFmtId="0" fontId="0" fillId="3" borderId="1" xfId="0" applyFill="1" applyBorder="1"/>
    <xf numFmtId="0" fontId="0" fillId="4" borderId="1" xfId="0" applyFill="1" applyBorder="1"/>
    <xf numFmtId="0" fontId="0" fillId="5" borderId="1" xfId="0" applyFill="1" applyBorder="1"/>
    <xf numFmtId="0" fontId="0" fillId="6" borderId="0" xfId="0" applyFill="1"/>
    <xf numFmtId="0" fontId="0" fillId="7" borderId="0" xfId="0" applyFill="1"/>
    <xf numFmtId="0" fontId="0" fillId="7" borderId="1" xfId="0" applyFill="1" applyBorder="1" applyAlignment="1">
      <alignment vertical="center"/>
    </xf>
    <xf numFmtId="0" fontId="0" fillId="7" borderId="1" xfId="0" applyFill="1" applyBorder="1"/>
    <xf numFmtId="14" fontId="0" fillId="7" borderId="1" xfId="0" applyNumberFormat="1" applyFill="1" applyBorder="1"/>
    <xf numFmtId="0" fontId="0" fillId="9" borderId="3" xfId="0" applyFill="1" applyBorder="1"/>
    <xf numFmtId="0" fontId="0" fillId="9" borderId="0" xfId="0" applyFill="1"/>
    <xf numFmtId="0" fontId="0" fillId="9" borderId="4" xfId="0" applyFill="1" applyBorder="1"/>
    <xf numFmtId="0" fontId="0" fillId="9" borderId="5" xfId="0" applyFill="1" applyBorder="1"/>
    <xf numFmtId="0" fontId="0" fillId="9" borderId="6" xfId="0" applyFill="1" applyBorder="1"/>
    <xf numFmtId="0" fontId="0" fillId="9" borderId="7" xfId="0" applyFill="1" applyBorder="1"/>
    <xf numFmtId="0" fontId="0" fillId="8" borderId="8" xfId="0" applyFill="1" applyBorder="1"/>
    <xf numFmtId="0" fontId="4" fillId="6" borderId="1" xfId="0" applyFont="1" applyFill="1" applyBorder="1"/>
    <xf numFmtId="0" fontId="4" fillId="6" borderId="9" xfId="0" applyFont="1" applyFill="1" applyBorder="1"/>
    <xf numFmtId="0" fontId="1" fillId="6" borderId="12" xfId="0" applyFont="1" applyFill="1" applyBorder="1"/>
    <xf numFmtId="0" fontId="1" fillId="6" borderId="10" xfId="0" applyFont="1" applyFill="1" applyBorder="1"/>
    <xf numFmtId="0" fontId="1" fillId="11" borderId="10" xfId="0" applyFont="1" applyFill="1" applyBorder="1"/>
    <xf numFmtId="0" fontId="1" fillId="11" borderId="13" xfId="0" applyFont="1" applyFill="1" applyBorder="1"/>
    <xf numFmtId="0" fontId="1" fillId="6" borderId="13" xfId="0" applyFont="1" applyFill="1" applyBorder="1"/>
    <xf numFmtId="44" fontId="0" fillId="0" borderId="1" xfId="1" applyFont="1" applyBorder="1"/>
    <xf numFmtId="0" fontId="6" fillId="0" borderId="15" xfId="3"/>
    <xf numFmtId="0" fontId="7" fillId="12" borderId="1" xfId="4" applyBorder="1"/>
    <xf numFmtId="0" fontId="10" fillId="0" borderId="1" xfId="7" applyBorder="1"/>
    <xf numFmtId="9" fontId="7" fillId="12" borderId="1" xfId="2" applyFont="1" applyFill="1" applyBorder="1"/>
    <xf numFmtId="0" fontId="9" fillId="0" borderId="17" xfId="6"/>
    <xf numFmtId="0" fontId="8" fillId="13" borderId="1" xfId="5" applyBorder="1"/>
    <xf numFmtId="9" fontId="7" fillId="12" borderId="16" xfId="4" applyNumberFormat="1"/>
    <xf numFmtId="44" fontId="7" fillId="12" borderId="16" xfId="4" applyNumberFormat="1"/>
    <xf numFmtId="0" fontId="1" fillId="10" borderId="1" xfId="0" applyFont="1" applyFill="1" applyBorder="1"/>
    <xf numFmtId="2" fontId="0" fillId="0" borderId="1" xfId="1" applyNumberFormat="1" applyFont="1" applyBorder="1"/>
    <xf numFmtId="2" fontId="0" fillId="0" borderId="1" xfId="1" applyNumberFormat="1" applyFont="1" applyFill="1" applyBorder="1"/>
    <xf numFmtId="44" fontId="0" fillId="0" borderId="1" xfId="1" applyFont="1" applyFill="1" applyBorder="1"/>
    <xf numFmtId="0" fontId="4" fillId="6" borderId="18" xfId="0" applyFont="1" applyFill="1" applyBorder="1"/>
    <xf numFmtId="0" fontId="4" fillId="6" borderId="19" xfId="0" applyFont="1" applyFill="1" applyBorder="1"/>
    <xf numFmtId="0" fontId="4" fillId="6" borderId="20" xfId="0" applyFont="1" applyFill="1" applyBorder="1"/>
    <xf numFmtId="0" fontId="0" fillId="0" borderId="11" xfId="0" applyBorder="1"/>
    <xf numFmtId="0" fontId="2" fillId="0" borderId="0" xfId="0" applyFont="1" applyAlignment="1">
      <alignment horizontal="center" wrapText="1"/>
    </xf>
    <xf numFmtId="0" fontId="0" fillId="0" borderId="0" xfId="0" pivotButton="1"/>
    <xf numFmtId="0" fontId="0" fillId="0" borderId="0" xfId="0" applyAlignment="1">
      <alignment horizontal="left"/>
    </xf>
    <xf numFmtId="164" fontId="0" fillId="0" borderId="0" xfId="0" applyNumberFormat="1"/>
    <xf numFmtId="165" fontId="0" fillId="0" borderId="0" xfId="0" applyNumberFormat="1"/>
    <xf numFmtId="0" fontId="0" fillId="0" borderId="0" xfId="0" applyAlignment="1">
      <alignment horizontal="right"/>
    </xf>
    <xf numFmtId="0" fontId="10" fillId="0" borderId="0" xfId="7"/>
    <xf numFmtId="0" fontId="11" fillId="0" borderId="1" xfId="0" applyFont="1" applyBorder="1" applyAlignment="1">
      <alignment horizontal="center" vertical="center"/>
    </xf>
    <xf numFmtId="0" fontId="0" fillId="0" borderId="10" xfId="0" applyBorder="1"/>
    <xf numFmtId="0" fontId="0" fillId="0" borderId="22" xfId="0" applyBorder="1"/>
    <xf numFmtId="0" fontId="9" fillId="7" borderId="17" xfId="6" applyFill="1"/>
    <xf numFmtId="0" fontId="8" fillId="13" borderId="25" xfId="5" applyBorder="1"/>
    <xf numFmtId="14" fontId="7" fillId="12" borderId="26" xfId="4" applyNumberFormat="1" applyBorder="1"/>
    <xf numFmtId="0" fontId="7" fillId="12" borderId="27" xfId="4" applyBorder="1"/>
    <xf numFmtId="14" fontId="7" fillId="12" borderId="28" xfId="4" applyNumberFormat="1" applyBorder="1"/>
    <xf numFmtId="1" fontId="14" fillId="13" borderId="24" xfId="10" applyNumberFormat="1"/>
    <xf numFmtId="44" fontId="14" fillId="13" borderId="24" xfId="10" applyNumberFormat="1"/>
    <xf numFmtId="44" fontId="14" fillId="13" borderId="29" xfId="10" applyNumberFormat="1" applyBorder="1"/>
    <xf numFmtId="44" fontId="14" fillId="13" borderId="30" xfId="10" applyNumberFormat="1" applyBorder="1"/>
    <xf numFmtId="0" fontId="14" fillId="13" borderId="24" xfId="10"/>
    <xf numFmtId="0" fontId="1" fillId="10" borderId="31" xfId="0" applyFont="1" applyFill="1" applyBorder="1"/>
    <xf numFmtId="0" fontId="0" fillId="8" borderId="1" xfId="0" applyFill="1" applyBorder="1"/>
    <xf numFmtId="0" fontId="10" fillId="8" borderId="1" xfId="7" applyFill="1" applyBorder="1"/>
    <xf numFmtId="0" fontId="13" fillId="0" borderId="23" xfId="9"/>
    <xf numFmtId="0" fontId="0" fillId="0" borderId="1" xfId="1" applyNumberFormat="1" applyFont="1" applyBorder="1"/>
    <xf numFmtId="1" fontId="0" fillId="0" borderId="1" xfId="1" applyNumberFormat="1" applyFont="1" applyBorder="1"/>
    <xf numFmtId="0" fontId="0" fillId="0" borderId="14" xfId="0" applyBorder="1"/>
    <xf numFmtId="0" fontId="4" fillId="6" borderId="11" xfId="0" applyFont="1" applyFill="1" applyBorder="1"/>
    <xf numFmtId="1" fontId="0" fillId="0" borderId="10" xfId="1" applyNumberFormat="1" applyFont="1" applyBorder="1" applyAlignment="1">
      <alignment horizontal="center"/>
    </xf>
    <xf numFmtId="1" fontId="0" fillId="0" borderId="1" xfId="1" applyNumberFormat="1" applyFont="1" applyBorder="1" applyAlignment="1">
      <alignment horizontal="center"/>
    </xf>
    <xf numFmtId="1" fontId="0" fillId="0" borderId="1" xfId="0" applyNumberFormat="1" applyBorder="1"/>
    <xf numFmtId="0" fontId="0" fillId="0" borderId="1" xfId="1" applyNumberFormat="1" applyFont="1" applyFill="1" applyBorder="1"/>
    <xf numFmtId="1" fontId="0" fillId="0" borderId="1" xfId="1" applyNumberFormat="1" applyFont="1" applyFill="1" applyBorder="1"/>
    <xf numFmtId="1" fontId="0" fillId="0" borderId="0" xfId="0" applyNumberFormat="1"/>
    <xf numFmtId="165" fontId="0" fillId="7" borderId="0" xfId="0" applyNumberFormat="1" applyFill="1"/>
    <xf numFmtId="165" fontId="1" fillId="7" borderId="0" xfId="0" applyNumberFormat="1" applyFont="1" applyFill="1"/>
    <xf numFmtId="2" fontId="0" fillId="0" borderId="1" xfId="0" applyNumberFormat="1" applyBorder="1"/>
    <xf numFmtId="0" fontId="4" fillId="6" borderId="0" xfId="0" applyFont="1" applyFill="1" applyAlignment="1">
      <alignment horizontal="left"/>
    </xf>
    <xf numFmtId="0" fontId="3" fillId="6" borderId="0" xfId="0" applyFont="1" applyFill="1" applyAlignment="1">
      <alignment horizontal="left" vertical="center"/>
    </xf>
    <xf numFmtId="0" fontId="4" fillId="6" borderId="2" xfId="0" applyFont="1" applyFill="1" applyBorder="1" applyAlignment="1">
      <alignment horizontal="left"/>
    </xf>
    <xf numFmtId="0" fontId="4" fillId="6" borderId="14" xfId="0" applyFont="1" applyFill="1" applyBorder="1" applyAlignment="1">
      <alignment horizontal="left"/>
    </xf>
    <xf numFmtId="0" fontId="4" fillId="6" borderId="11" xfId="0" applyFont="1" applyFill="1" applyBorder="1" applyAlignment="1">
      <alignment horizontal="left"/>
    </xf>
    <xf numFmtId="0" fontId="2" fillId="0" borderId="0" xfId="0" applyFont="1" applyAlignment="1">
      <alignment horizontal="center" wrapText="1"/>
    </xf>
    <xf numFmtId="0" fontId="4" fillId="11" borderId="21" xfId="0" applyFont="1" applyFill="1" applyBorder="1" applyAlignment="1">
      <alignment horizontal="center"/>
    </xf>
    <xf numFmtId="0" fontId="4" fillId="11" borderId="0" xfId="0" applyFont="1" applyFill="1" applyAlignment="1">
      <alignment horizontal="center"/>
    </xf>
    <xf numFmtId="0" fontId="0" fillId="7" borderId="1" xfId="0" applyFill="1" applyBorder="1" applyAlignment="1">
      <alignment horizontal="left" vertical="center" wrapText="1"/>
    </xf>
    <xf numFmtId="0" fontId="0" fillId="7" borderId="1" xfId="0" applyFill="1" applyBorder="1" applyAlignment="1">
      <alignment horizontal="left"/>
    </xf>
    <xf numFmtId="0" fontId="0" fillId="7" borderId="1" xfId="0" applyFill="1" applyBorder="1" applyAlignment="1">
      <alignment horizontal="center" vertical="center" wrapText="1"/>
    </xf>
    <xf numFmtId="0" fontId="0" fillId="7" borderId="1" xfId="0" applyFill="1" applyBorder="1" applyAlignment="1">
      <alignment horizontal="center"/>
    </xf>
    <xf numFmtId="14" fontId="0" fillId="7" borderId="1" xfId="0" applyNumberFormat="1" applyFill="1" applyBorder="1" applyAlignment="1">
      <alignment horizontal="center"/>
    </xf>
    <xf numFmtId="0" fontId="0" fillId="0" borderId="1" xfId="0" applyBorder="1" applyAlignment="1">
      <alignment horizontal="left" wrapText="1"/>
    </xf>
    <xf numFmtId="0" fontId="2" fillId="0" borderId="1" xfId="0" applyFont="1" applyBorder="1" applyAlignment="1">
      <alignment horizontal="left" wrapText="1"/>
    </xf>
    <xf numFmtId="0" fontId="0" fillId="0" borderId="1" xfId="0" applyBorder="1" applyAlignment="1">
      <alignment horizontal="center"/>
    </xf>
    <xf numFmtId="0" fontId="2" fillId="0" borderId="2" xfId="0" applyFont="1" applyBorder="1" applyAlignment="1">
      <alignment horizontal="left" wrapText="1"/>
    </xf>
    <xf numFmtId="0" fontId="2" fillId="0" borderId="14" xfId="0" applyFont="1" applyBorder="1" applyAlignment="1">
      <alignment horizontal="left" wrapText="1"/>
    </xf>
    <xf numFmtId="0" fontId="2" fillId="0" borderId="11" xfId="0" applyFont="1" applyBorder="1" applyAlignment="1">
      <alignment horizontal="left" wrapText="1"/>
    </xf>
    <xf numFmtId="0" fontId="0" fillId="0" borderId="2" xfId="0" applyBorder="1" applyAlignment="1">
      <alignment horizontal="center" wrapText="1"/>
    </xf>
    <xf numFmtId="0" fontId="0" fillId="0" borderId="14" xfId="0" applyBorder="1" applyAlignment="1">
      <alignment horizontal="center" wrapText="1"/>
    </xf>
    <xf numFmtId="0" fontId="0" fillId="0" borderId="11" xfId="0" applyBorder="1" applyAlignment="1">
      <alignment horizontal="center" wrapText="1"/>
    </xf>
    <xf numFmtId="0" fontId="2" fillId="7" borderId="1" xfId="0" applyFont="1" applyFill="1" applyBorder="1" applyAlignment="1">
      <alignment horizontal="left" wrapText="1"/>
    </xf>
    <xf numFmtId="0" fontId="0" fillId="14" borderId="1" xfId="0" applyFill="1" applyBorder="1" applyAlignment="1">
      <alignment horizontal="left"/>
    </xf>
    <xf numFmtId="0" fontId="0" fillId="7" borderId="1" xfId="0" applyFill="1" applyBorder="1" applyAlignment="1">
      <alignment horizontal="left" wrapText="1"/>
    </xf>
    <xf numFmtId="0" fontId="6" fillId="0" borderId="0" xfId="3" applyBorder="1" applyAlignment="1">
      <alignment horizontal="center" wrapText="1"/>
    </xf>
    <xf numFmtId="0" fontId="0" fillId="0" borderId="0" xfId="0" applyAlignment="1">
      <alignment horizontal="center" vertical="center"/>
    </xf>
    <xf numFmtId="0" fontId="3" fillId="6" borderId="0" xfId="0" applyFont="1" applyFill="1" applyAlignment="1">
      <alignment horizontal="center" vertical="center"/>
    </xf>
    <xf numFmtId="0" fontId="0" fillId="0" borderId="0" xfId="0" applyAlignment="1">
      <alignment horizontal="left" vertical="top" wrapText="1"/>
    </xf>
    <xf numFmtId="0" fontId="0" fillId="8" borderId="1" xfId="0" applyFill="1" applyBorder="1" applyAlignment="1">
      <alignment horizontal="center"/>
    </xf>
    <xf numFmtId="0" fontId="11" fillId="0" borderId="1" xfId="0" applyFont="1" applyBorder="1" applyAlignment="1">
      <alignment vertical="top" wrapText="1"/>
    </xf>
    <xf numFmtId="0" fontId="15" fillId="0" borderId="1" xfId="11" applyBorder="1"/>
  </cellXfs>
  <cellStyles count="12">
    <cellStyle name="Berekening" xfId="5" builtinId="22"/>
    <cellStyle name="Gekoppelde cel" xfId="6" builtinId="24"/>
    <cellStyle name="Hyperlink" xfId="11" builtinId="8"/>
    <cellStyle name="Invoer" xfId="4" builtinId="20"/>
    <cellStyle name="Kop 1" xfId="3" builtinId="16"/>
    <cellStyle name="Kop 2" xfId="9" builtinId="17"/>
    <cellStyle name="Normal 2" xfId="8" xr:uid="{855C2AAA-D914-4962-A4C1-3A3769AFC0F6}"/>
    <cellStyle name="Procent" xfId="2" builtinId="5"/>
    <cellStyle name="Standaard" xfId="0" builtinId="0"/>
    <cellStyle name="Uitvoer" xfId="10" builtinId="21"/>
    <cellStyle name="Valuta" xfId="1" builtinId="4"/>
    <cellStyle name="Verklarende tekst" xfId="7" builtinId="53"/>
  </cellStyles>
  <dxfs count="43">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numFmt numFmtId="0" formatCode="General"/>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val="0"/>
        <i val="0"/>
        <strike val="0"/>
        <condense val="0"/>
        <extend val="0"/>
        <outline val="0"/>
        <shadow val="0"/>
        <u val="none"/>
        <vertAlign val="baseline"/>
        <sz val="10"/>
        <color theme="0"/>
        <name val="Arial"/>
        <family val="2"/>
        <scheme val="none"/>
      </font>
      <fill>
        <patternFill patternType="solid">
          <fgColor indexed="64"/>
          <bgColor rgb="FF004C69"/>
        </patternFill>
      </fill>
      <border diagonalUp="0" diagonalDown="0">
        <left style="thin">
          <color indexed="64"/>
        </left>
        <right style="thin">
          <color indexed="64"/>
        </right>
        <top/>
        <bottom/>
        <vertical style="thin">
          <color indexed="64"/>
        </vertical>
        <horizontal style="thin">
          <color indexed="64"/>
        </horizontal>
      </border>
    </dxf>
    <dxf>
      <numFmt numFmtId="165" formatCode=";;;"/>
    </dxf>
    <dxf>
      <font>
        <color theme="0"/>
      </font>
    </dxf>
    <dxf>
      <fill>
        <patternFill patternType="solid">
          <bgColor theme="0"/>
        </patternFill>
      </fill>
    </dxf>
    <dxf>
      <numFmt numFmtId="165" formatCode=";;;"/>
    </dxf>
    <dxf>
      <numFmt numFmtId="164" formatCode=";;;\ "/>
    </dxf>
    <dxf>
      <numFmt numFmtId="0" formatCode="General"/>
    </dxf>
    <dxf>
      <numFmt numFmtId="0" formatCode="General"/>
    </dxf>
    <dxf>
      <numFmt numFmtId="0" formatCode="General"/>
    </dxf>
    <dxf>
      <font>
        <b val="0"/>
        <i val="0"/>
        <strike val="0"/>
        <condense val="0"/>
        <extend val="0"/>
        <outline val="0"/>
        <shadow val="0"/>
        <u val="none"/>
        <vertAlign val="baseline"/>
        <sz val="10"/>
        <color theme="1"/>
        <name val="Arial"/>
        <family val="2"/>
        <scheme val="none"/>
      </font>
      <numFmt numFmtId="2"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1" formatCode="0"/>
      <border diagonalUp="0" diagonalDown="0" outline="0">
        <left style="thin">
          <color indexed="64"/>
        </left>
        <right style="thin">
          <color indexed="64"/>
        </right>
        <top style="thin">
          <color indexed="64"/>
        </top>
        <bottom style="thin">
          <color indexed="64"/>
        </bottom>
      </border>
    </dxf>
    <dxf>
      <numFmt numFmtId="19" formatCode="d/mm/yyyy"/>
      <border diagonalUp="0" diagonalDown="0" outline="0">
        <left style="thin">
          <color indexed="64"/>
        </left>
        <right style="thin">
          <color indexed="64"/>
        </right>
        <top style="thin">
          <color indexed="64"/>
        </top>
        <bottom style="thin">
          <color indexed="64"/>
        </bottom>
      </border>
    </dxf>
    <dxf>
      <numFmt numFmtId="19" formatCode="d/mm/yyyy"/>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ill>
        <patternFill patternType="none">
          <fgColor indexed="64"/>
          <bgColor auto="1"/>
        </patternFill>
      </fil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1" formatCode="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colors>
    <mruColors>
      <color rgb="FF9D234B"/>
      <color rgb="FFF59C00"/>
      <color rgb="FF004C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2.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microsoft.com/office/2007/relationships/slicerCache" Target="slicerCaches/slicerCache1.xml"/><Relationship Id="rId17" Type="http://schemas.openxmlformats.org/officeDocument/2006/relationships/styles" Target="styles.xml"/><Relationship Id="rId25"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connections" Target="connection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3.xml"/><Relationship Id="rId10" Type="http://schemas.openxmlformats.org/officeDocument/2006/relationships/externalLink" Target="externalLinks/externalLink1.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3.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186690</xdr:colOff>
      <xdr:row>0</xdr:row>
      <xdr:rowOff>0</xdr:rowOff>
    </xdr:from>
    <xdr:to>
      <xdr:col>11</xdr:col>
      <xdr:colOff>512445</xdr:colOff>
      <xdr:row>2</xdr:row>
      <xdr:rowOff>133350</xdr:rowOff>
    </xdr:to>
    <xdr:pic>
      <xdr:nvPicPr>
        <xdr:cNvPr id="2" name="Picture 2" descr="Fluvius">
          <a:extLst>
            <a:ext uri="{FF2B5EF4-FFF2-40B4-BE49-F238E27FC236}">
              <a16:creationId xmlns:a16="http://schemas.microsoft.com/office/drawing/2014/main" id="{8C69196E-12E8-46C6-A2F5-32D105EA37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40115" y="0"/>
          <a:ext cx="939165"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480558</xdr:colOff>
      <xdr:row>0</xdr:row>
      <xdr:rowOff>0</xdr:rowOff>
    </xdr:from>
    <xdr:to>
      <xdr:col>21</xdr:col>
      <xdr:colOff>440027</xdr:colOff>
      <xdr:row>2</xdr:row>
      <xdr:rowOff>129540</xdr:rowOff>
    </xdr:to>
    <xdr:pic>
      <xdr:nvPicPr>
        <xdr:cNvPr id="2" name="Picture 2" descr="Fluvius">
          <a:extLst>
            <a:ext uri="{FF2B5EF4-FFF2-40B4-BE49-F238E27FC236}">
              <a16:creationId xmlns:a16="http://schemas.microsoft.com/office/drawing/2014/main" id="{2CEA037A-F2F9-4872-A10A-EA09522E2F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06101" y="0"/>
          <a:ext cx="938143" cy="4774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14</xdr:col>
      <xdr:colOff>197698</xdr:colOff>
      <xdr:row>32</xdr:row>
      <xdr:rowOff>19050</xdr:rowOff>
    </xdr:to>
    <xdr:pic>
      <xdr:nvPicPr>
        <xdr:cNvPr id="4" name="Afbeelding 3">
          <a:extLst>
            <a:ext uri="{FF2B5EF4-FFF2-40B4-BE49-F238E27FC236}">
              <a16:creationId xmlns:a16="http://schemas.microsoft.com/office/drawing/2014/main" id="{79ABEF28-3FF9-00B3-2931-719B6A4117B1}"/>
            </a:ext>
          </a:extLst>
        </xdr:cNvPr>
        <xdr:cNvPicPr>
          <a:picLocks noChangeAspect="1"/>
        </xdr:cNvPicPr>
      </xdr:nvPicPr>
      <xdr:blipFill>
        <a:blip xmlns:r="http://schemas.openxmlformats.org/officeDocument/2006/relationships" r:embed="rId1"/>
        <a:stretch>
          <a:fillRect/>
        </a:stretch>
      </xdr:blipFill>
      <xdr:spPr>
        <a:xfrm>
          <a:off x="9525" y="0"/>
          <a:ext cx="9659833" cy="55054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28</xdr:col>
      <xdr:colOff>295274</xdr:colOff>
      <xdr:row>0</xdr:row>
      <xdr:rowOff>0</xdr:rowOff>
    </xdr:from>
    <xdr:to>
      <xdr:col>29</xdr:col>
      <xdr:colOff>462741</xdr:colOff>
      <xdr:row>2</xdr:row>
      <xdr:rowOff>148590</xdr:rowOff>
    </xdr:to>
    <xdr:pic>
      <xdr:nvPicPr>
        <xdr:cNvPr id="2" name="Picture 2" descr="Fluvius">
          <a:extLst>
            <a:ext uri="{FF2B5EF4-FFF2-40B4-BE49-F238E27FC236}">
              <a16:creationId xmlns:a16="http://schemas.microsoft.com/office/drawing/2014/main" id="{93B4974B-0A49-48F1-B0F1-346736E140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438098" y="0"/>
          <a:ext cx="920503" cy="4892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193638</xdr:colOff>
      <xdr:row>7</xdr:row>
      <xdr:rowOff>111610</xdr:rowOff>
    </xdr:from>
    <xdr:to>
      <xdr:col>3</xdr:col>
      <xdr:colOff>193638</xdr:colOff>
      <xdr:row>20</xdr:row>
      <xdr:rowOff>135703</xdr:rowOff>
    </xdr:to>
    <mc:AlternateContent xmlns:mc="http://schemas.openxmlformats.org/markup-compatibility/2006" xmlns:a14="http://schemas.microsoft.com/office/drawing/2010/main">
      <mc:Choice Requires="a14">
        <xdr:graphicFrame macro="">
          <xdr:nvGraphicFramePr>
            <xdr:cNvPr id="5" name="TS Naam">
              <a:extLst>
                <a:ext uri="{FF2B5EF4-FFF2-40B4-BE49-F238E27FC236}">
                  <a16:creationId xmlns:a16="http://schemas.microsoft.com/office/drawing/2014/main" id="{C2057E40-3CA5-09BE-A01D-4A492CEF6968}"/>
                </a:ext>
              </a:extLst>
            </xdr:cNvPr>
            <xdr:cNvGraphicFramePr/>
          </xdr:nvGraphicFramePr>
          <xdr:xfrm>
            <a:off x="0" y="0"/>
            <a:ext cx="0" cy="0"/>
          </xdr:xfrm>
          <a:graphic>
            <a:graphicData uri="http://schemas.microsoft.com/office/drawing/2010/slicer">
              <sle:slicer xmlns:sle="http://schemas.microsoft.com/office/drawing/2010/slicer" name="TS Naam"/>
            </a:graphicData>
          </a:graphic>
        </xdr:graphicFrame>
      </mc:Choice>
      <mc:Fallback xmlns="">
        <xdr:sp macro="" textlink="">
          <xdr:nvSpPr>
            <xdr:cNvPr id="0" name=""/>
            <xdr:cNvSpPr>
              <a:spLocks noTextEdit="1"/>
            </xdr:cNvSpPr>
          </xdr:nvSpPr>
          <xdr:spPr>
            <a:xfrm>
              <a:off x="193638" y="1187375"/>
              <a:ext cx="1828800" cy="2238375"/>
            </a:xfrm>
            <a:prstGeom prst="rect">
              <a:avLst/>
            </a:prstGeom>
            <a:solidFill>
              <a:prstClr val="white"/>
            </a:solidFill>
            <a:ln w="1">
              <a:solidFill>
                <a:prstClr val="green"/>
              </a:solidFill>
            </a:ln>
          </xdr:spPr>
          <xdr:txBody>
            <a:bodyPr vertOverflow="clip" horzOverflow="clip"/>
            <a:lstStyle/>
            <a:p>
              <a:r>
                <a:rPr lang="nl-BE"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twoCellAnchor editAs="oneCell">
    <xdr:from>
      <xdr:col>0</xdr:col>
      <xdr:colOff>229497</xdr:colOff>
      <xdr:row>24</xdr:row>
      <xdr:rowOff>102646</xdr:rowOff>
    </xdr:from>
    <xdr:to>
      <xdr:col>3</xdr:col>
      <xdr:colOff>229497</xdr:colOff>
      <xdr:row>37</xdr:row>
      <xdr:rowOff>126739</xdr:rowOff>
    </xdr:to>
    <mc:AlternateContent xmlns:mc="http://schemas.openxmlformats.org/markup-compatibility/2006" xmlns:a14="http://schemas.microsoft.com/office/drawing/2010/main">
      <mc:Choice Requires="a14">
        <xdr:graphicFrame macro="">
          <xdr:nvGraphicFramePr>
            <xdr:cNvPr id="6" name="TS Naam 1">
              <a:extLst>
                <a:ext uri="{FF2B5EF4-FFF2-40B4-BE49-F238E27FC236}">
                  <a16:creationId xmlns:a16="http://schemas.microsoft.com/office/drawing/2014/main" id="{AB374054-9317-CA06-67A0-614CEC8CBCDA}"/>
                </a:ext>
              </a:extLst>
            </xdr:cNvPr>
            <xdr:cNvGraphicFramePr/>
          </xdr:nvGraphicFramePr>
          <xdr:xfrm>
            <a:off x="0" y="0"/>
            <a:ext cx="0" cy="0"/>
          </xdr:xfrm>
          <a:graphic>
            <a:graphicData uri="http://schemas.microsoft.com/office/drawing/2010/slicer">
              <sle:slicer xmlns:sle="http://schemas.microsoft.com/office/drawing/2010/slicer" name="TS Naam 1"/>
            </a:graphicData>
          </a:graphic>
        </xdr:graphicFrame>
      </mc:Choice>
      <mc:Fallback xmlns="">
        <xdr:sp macro="" textlink="">
          <xdr:nvSpPr>
            <xdr:cNvPr id="0" name=""/>
            <xdr:cNvSpPr>
              <a:spLocks noTextEdit="1"/>
            </xdr:cNvSpPr>
          </xdr:nvSpPr>
          <xdr:spPr>
            <a:xfrm>
              <a:off x="229497" y="3975399"/>
              <a:ext cx="1828800" cy="2238375"/>
            </a:xfrm>
            <a:prstGeom prst="rect">
              <a:avLst/>
            </a:prstGeom>
            <a:solidFill>
              <a:prstClr val="white"/>
            </a:solidFill>
            <a:ln w="1">
              <a:solidFill>
                <a:prstClr val="green"/>
              </a:solidFill>
            </a:ln>
          </xdr:spPr>
          <xdr:txBody>
            <a:bodyPr vertOverflow="clip" horzOverflow="clip"/>
            <a:lstStyle/>
            <a:p>
              <a:r>
                <a:rPr lang="nl-BE"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twoCellAnchor editAs="oneCell">
    <xdr:from>
      <xdr:col>0</xdr:col>
      <xdr:colOff>229496</xdr:colOff>
      <xdr:row>41</xdr:row>
      <xdr:rowOff>73959</xdr:rowOff>
    </xdr:from>
    <xdr:to>
      <xdr:col>3</xdr:col>
      <xdr:colOff>229496</xdr:colOff>
      <xdr:row>54</xdr:row>
      <xdr:rowOff>98051</xdr:rowOff>
    </xdr:to>
    <mc:AlternateContent xmlns:mc="http://schemas.openxmlformats.org/markup-compatibility/2006" xmlns:a14="http://schemas.microsoft.com/office/drawing/2010/main">
      <mc:Choice Requires="a14">
        <xdr:graphicFrame macro="">
          <xdr:nvGraphicFramePr>
            <xdr:cNvPr id="7" name="TS Naam 2">
              <a:extLst>
                <a:ext uri="{FF2B5EF4-FFF2-40B4-BE49-F238E27FC236}">
                  <a16:creationId xmlns:a16="http://schemas.microsoft.com/office/drawing/2014/main" id="{64ED8916-84B0-F464-A097-F93AEAF3D7C1}"/>
                </a:ext>
              </a:extLst>
            </xdr:cNvPr>
            <xdr:cNvGraphicFramePr/>
          </xdr:nvGraphicFramePr>
          <xdr:xfrm>
            <a:off x="0" y="0"/>
            <a:ext cx="0" cy="0"/>
          </xdr:xfrm>
          <a:graphic>
            <a:graphicData uri="http://schemas.microsoft.com/office/drawing/2010/slicer">
              <sle:slicer xmlns:sle="http://schemas.microsoft.com/office/drawing/2010/slicer" name="TS Naam 2"/>
            </a:graphicData>
          </a:graphic>
        </xdr:graphicFrame>
      </mc:Choice>
      <mc:Fallback xmlns="">
        <xdr:sp macro="" textlink="">
          <xdr:nvSpPr>
            <xdr:cNvPr id="0" name=""/>
            <xdr:cNvSpPr>
              <a:spLocks noTextEdit="1"/>
            </xdr:cNvSpPr>
          </xdr:nvSpPr>
          <xdr:spPr>
            <a:xfrm>
              <a:off x="229496" y="6743700"/>
              <a:ext cx="1828800" cy="2238375"/>
            </a:xfrm>
            <a:prstGeom prst="rect">
              <a:avLst/>
            </a:prstGeom>
            <a:solidFill>
              <a:prstClr val="white"/>
            </a:solidFill>
            <a:ln w="1">
              <a:solidFill>
                <a:prstClr val="green"/>
              </a:solidFill>
            </a:ln>
          </xdr:spPr>
          <xdr:txBody>
            <a:bodyPr vertOverflow="clip" horzOverflow="clip"/>
            <a:lstStyle/>
            <a:p>
              <a:r>
                <a:rPr lang="nl-BE"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3583305</xdr:colOff>
      <xdr:row>0</xdr:row>
      <xdr:rowOff>0</xdr:rowOff>
    </xdr:from>
    <xdr:to>
      <xdr:col>8</xdr:col>
      <xdr:colOff>510540</xdr:colOff>
      <xdr:row>2</xdr:row>
      <xdr:rowOff>133350</xdr:rowOff>
    </xdr:to>
    <xdr:pic>
      <xdr:nvPicPr>
        <xdr:cNvPr id="2" name="Picture 2" descr="Fluvius">
          <a:extLst>
            <a:ext uri="{FF2B5EF4-FFF2-40B4-BE49-F238E27FC236}">
              <a16:creationId xmlns:a16="http://schemas.microsoft.com/office/drawing/2014/main" id="{512D0FD2-BB35-4DDC-89A2-7E5CA0021C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12705" y="0"/>
          <a:ext cx="965835" cy="476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3581400</xdr:colOff>
      <xdr:row>0</xdr:row>
      <xdr:rowOff>0</xdr:rowOff>
    </xdr:from>
    <xdr:to>
      <xdr:col>10</xdr:col>
      <xdr:colOff>476250</xdr:colOff>
      <xdr:row>2</xdr:row>
      <xdr:rowOff>131445</xdr:rowOff>
    </xdr:to>
    <xdr:pic>
      <xdr:nvPicPr>
        <xdr:cNvPr id="2" name="Picture 2" descr="Fluvius">
          <a:extLst>
            <a:ext uri="{FF2B5EF4-FFF2-40B4-BE49-F238E27FC236}">
              <a16:creationId xmlns:a16="http://schemas.microsoft.com/office/drawing/2014/main" id="{E574709B-FC56-4761-8E3D-A0FD2C048A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15600" y="0"/>
          <a:ext cx="944880" cy="487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186690</xdr:colOff>
      <xdr:row>0</xdr:row>
      <xdr:rowOff>0</xdr:rowOff>
    </xdr:from>
    <xdr:to>
      <xdr:col>10</xdr:col>
      <xdr:colOff>530226</xdr:colOff>
      <xdr:row>2</xdr:row>
      <xdr:rowOff>116840</xdr:rowOff>
    </xdr:to>
    <xdr:pic>
      <xdr:nvPicPr>
        <xdr:cNvPr id="2" name="Picture 2" descr="Fluvius">
          <a:extLst>
            <a:ext uri="{FF2B5EF4-FFF2-40B4-BE49-F238E27FC236}">
              <a16:creationId xmlns:a16="http://schemas.microsoft.com/office/drawing/2014/main" id="{3C3DD602-6D29-429B-96DF-9A2F627C96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73315" y="0"/>
          <a:ext cx="939165" cy="472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QFV115\AppData\Local\Microsoft\Windows\INetCache\Content.Outlook\Y3PFT4E3\Bijlage%201%20Erkenningsformulier%20(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gemeen"/>
      <sheetName val="Toepassingsgebied"/>
      <sheetName val="Gegevens"/>
      <sheetName val="Keuzelijsten"/>
    </sheetNames>
    <sheetDataSet>
      <sheetData sheetId="0"/>
      <sheetData sheetId="1"/>
      <sheetData sheetId="2"/>
      <sheetData sheetId="3"/>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Van Wassenhove Kristof" refreshedDate="46268.454637152776" createdVersion="8" refreshedVersion="8" minRefreshableVersion="3" recordCount="2184" xr:uid="{C86CE488-2DBF-44CE-BD2F-89C9722DA7E2}">
  <cacheSource type="worksheet">
    <worksheetSource name="Analyse_volumes_winter_25_26__4"/>
  </cacheSource>
  <cacheFields count="6">
    <cacheField name="TS Naam" numFmtId="0">
      <sharedItems count="13">
        <s v="TS BORNEM"/>
        <s v="TS DIEST"/>
        <s v="TS LANGERLO TOT"/>
        <s v="TS GENT ST-KRUIS-WINK"/>
        <s v="TS GENT WONDELGEM"/>
        <s v="TS PAALSTEENSTRAAT TOT"/>
        <s v="TS ZEVENEKEN"/>
        <s v="TS MUIZEN"/>
        <s v="TS ST MARTENS LATEM"/>
        <s v="TS WALGOED"/>
        <s v="TS WEVELGEM"/>
        <s v="TS WEZEMBEEK"/>
        <s v="TS ZEDELGEM 3 - 11KV"/>
      </sharedItems>
    </cacheField>
    <cacheField name="weekdag_2025" numFmtId="0">
      <sharedItems count="7">
        <s v="Friday"/>
        <s v="Monday"/>
        <s v="Saturday"/>
        <s v="Sunday"/>
        <s v="Thursday"/>
        <s v="Tuesday"/>
        <s v="Wednesday"/>
      </sharedItems>
    </cacheField>
    <cacheField name="Hourly_window" numFmtId="0">
      <sharedItems count="24">
        <s v="00:01-01:00"/>
        <s v="01:01-02:00"/>
        <s v="02:01-03:00"/>
        <s v="03:01-04:00"/>
        <s v="04:01-05:00"/>
        <s v="05:01-06:00"/>
        <s v="06:01-07:00"/>
        <s v="07:01-08:00"/>
        <s v="08:01-09:00"/>
        <s v="09:01-10:00"/>
        <s v="10:01-11:00"/>
        <s v="11:01-12:00"/>
        <s v="12:01-13:00"/>
        <s v="13:01-14:00"/>
        <s v="14:01-15:00"/>
        <s v="15:01-16:00"/>
        <s v="16:01-17:00"/>
        <s v="17:01-18:00"/>
        <s v="18:01-19:00"/>
        <s v="19:01-20:00"/>
        <s v="20:01-21:00"/>
        <s v="21:01-22:00"/>
        <s v="22:01-23:00"/>
        <s v="23:01-00:00"/>
      </sharedItems>
    </cacheField>
    <cacheField name="MaxUsage_MW_count_gt0" numFmtId="0">
      <sharedItems containsSemiMixedTypes="0" containsString="0" containsNumber="1" containsInteger="1" minValue="0" maxValue="11" count="10">
        <n v="0"/>
        <n v="2"/>
        <n v="4"/>
        <n v="6"/>
        <n v="5"/>
        <n v="8"/>
        <n v="9"/>
        <n v="7"/>
        <n v="11"/>
        <n v="3"/>
      </sharedItems>
    </cacheField>
    <cacheField name="LF_reservering_MW_count_gt0" numFmtId="0">
      <sharedItems containsString="0" containsBlank="1" containsNumber="1" containsInteger="1" minValue="1" maxValue="16" count="14">
        <m/>
        <n v="4"/>
        <n v="5"/>
        <n v="6"/>
        <n v="2"/>
        <n v="8"/>
        <n v="7"/>
        <n v="10"/>
        <n v="13"/>
        <n v="1"/>
        <n v="9"/>
        <n v="11"/>
        <n v="12"/>
        <n v="16"/>
      </sharedItems>
    </cacheField>
    <cacheField name="SF_tot_MW_count_gt0" numFmtId="0">
      <sharedItems containsSemiMixedTypes="0" containsString="0" containsNumber="1" containsInteger="1" minValue="0" maxValue="9" count="10">
        <n v="0"/>
        <n v="3"/>
        <n v="4"/>
        <n v="1"/>
        <n v="2"/>
        <n v="5"/>
        <n v="7"/>
        <n v="6"/>
        <n v="8"/>
        <n v="9"/>
      </sharedItems>
    </cacheField>
  </cacheFields>
  <extLst>
    <ext xmlns:x14="http://schemas.microsoft.com/office/spreadsheetml/2009/9/main" uri="{725AE2AE-9491-48be-B2B4-4EB974FC3084}">
      <x14:pivotCacheDefinition pivotCacheId="1159739506"/>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184">
  <r>
    <x v="0"/>
    <x v="0"/>
    <x v="0"/>
    <x v="0"/>
    <x v="0"/>
    <x v="0"/>
  </r>
  <r>
    <x v="0"/>
    <x v="0"/>
    <x v="1"/>
    <x v="0"/>
    <x v="0"/>
    <x v="0"/>
  </r>
  <r>
    <x v="0"/>
    <x v="0"/>
    <x v="2"/>
    <x v="0"/>
    <x v="0"/>
    <x v="0"/>
  </r>
  <r>
    <x v="0"/>
    <x v="0"/>
    <x v="3"/>
    <x v="0"/>
    <x v="0"/>
    <x v="0"/>
  </r>
  <r>
    <x v="0"/>
    <x v="0"/>
    <x v="4"/>
    <x v="0"/>
    <x v="0"/>
    <x v="0"/>
  </r>
  <r>
    <x v="0"/>
    <x v="0"/>
    <x v="5"/>
    <x v="0"/>
    <x v="0"/>
    <x v="0"/>
  </r>
  <r>
    <x v="0"/>
    <x v="0"/>
    <x v="6"/>
    <x v="0"/>
    <x v="0"/>
    <x v="1"/>
  </r>
  <r>
    <x v="0"/>
    <x v="0"/>
    <x v="7"/>
    <x v="0"/>
    <x v="1"/>
    <x v="2"/>
  </r>
  <r>
    <x v="0"/>
    <x v="0"/>
    <x v="8"/>
    <x v="0"/>
    <x v="1"/>
    <x v="2"/>
  </r>
  <r>
    <x v="0"/>
    <x v="0"/>
    <x v="9"/>
    <x v="0"/>
    <x v="0"/>
    <x v="3"/>
  </r>
  <r>
    <x v="0"/>
    <x v="0"/>
    <x v="10"/>
    <x v="0"/>
    <x v="0"/>
    <x v="3"/>
  </r>
  <r>
    <x v="0"/>
    <x v="0"/>
    <x v="11"/>
    <x v="0"/>
    <x v="0"/>
    <x v="0"/>
  </r>
  <r>
    <x v="0"/>
    <x v="0"/>
    <x v="12"/>
    <x v="0"/>
    <x v="0"/>
    <x v="0"/>
  </r>
  <r>
    <x v="0"/>
    <x v="0"/>
    <x v="13"/>
    <x v="0"/>
    <x v="0"/>
    <x v="0"/>
  </r>
  <r>
    <x v="0"/>
    <x v="0"/>
    <x v="14"/>
    <x v="0"/>
    <x v="0"/>
    <x v="0"/>
  </r>
  <r>
    <x v="0"/>
    <x v="0"/>
    <x v="15"/>
    <x v="0"/>
    <x v="0"/>
    <x v="0"/>
  </r>
  <r>
    <x v="0"/>
    <x v="0"/>
    <x v="16"/>
    <x v="0"/>
    <x v="0"/>
    <x v="4"/>
  </r>
  <r>
    <x v="0"/>
    <x v="0"/>
    <x v="17"/>
    <x v="0"/>
    <x v="0"/>
    <x v="1"/>
  </r>
  <r>
    <x v="0"/>
    <x v="0"/>
    <x v="18"/>
    <x v="0"/>
    <x v="0"/>
    <x v="0"/>
  </r>
  <r>
    <x v="0"/>
    <x v="0"/>
    <x v="19"/>
    <x v="0"/>
    <x v="0"/>
    <x v="0"/>
  </r>
  <r>
    <x v="0"/>
    <x v="0"/>
    <x v="20"/>
    <x v="0"/>
    <x v="0"/>
    <x v="0"/>
  </r>
  <r>
    <x v="0"/>
    <x v="0"/>
    <x v="21"/>
    <x v="0"/>
    <x v="0"/>
    <x v="0"/>
  </r>
  <r>
    <x v="0"/>
    <x v="0"/>
    <x v="22"/>
    <x v="0"/>
    <x v="0"/>
    <x v="0"/>
  </r>
  <r>
    <x v="0"/>
    <x v="0"/>
    <x v="23"/>
    <x v="0"/>
    <x v="0"/>
    <x v="0"/>
  </r>
  <r>
    <x v="0"/>
    <x v="1"/>
    <x v="0"/>
    <x v="0"/>
    <x v="0"/>
    <x v="0"/>
  </r>
  <r>
    <x v="0"/>
    <x v="1"/>
    <x v="1"/>
    <x v="0"/>
    <x v="0"/>
    <x v="0"/>
  </r>
  <r>
    <x v="0"/>
    <x v="1"/>
    <x v="2"/>
    <x v="0"/>
    <x v="0"/>
    <x v="0"/>
  </r>
  <r>
    <x v="0"/>
    <x v="1"/>
    <x v="3"/>
    <x v="0"/>
    <x v="0"/>
    <x v="0"/>
  </r>
  <r>
    <x v="0"/>
    <x v="1"/>
    <x v="4"/>
    <x v="0"/>
    <x v="0"/>
    <x v="0"/>
  </r>
  <r>
    <x v="0"/>
    <x v="1"/>
    <x v="5"/>
    <x v="0"/>
    <x v="0"/>
    <x v="0"/>
  </r>
  <r>
    <x v="0"/>
    <x v="1"/>
    <x v="6"/>
    <x v="0"/>
    <x v="0"/>
    <x v="0"/>
  </r>
  <r>
    <x v="0"/>
    <x v="1"/>
    <x v="7"/>
    <x v="0"/>
    <x v="2"/>
    <x v="2"/>
  </r>
  <r>
    <x v="0"/>
    <x v="1"/>
    <x v="8"/>
    <x v="0"/>
    <x v="0"/>
    <x v="1"/>
  </r>
  <r>
    <x v="0"/>
    <x v="1"/>
    <x v="9"/>
    <x v="0"/>
    <x v="0"/>
    <x v="3"/>
  </r>
  <r>
    <x v="0"/>
    <x v="1"/>
    <x v="10"/>
    <x v="0"/>
    <x v="0"/>
    <x v="3"/>
  </r>
  <r>
    <x v="0"/>
    <x v="1"/>
    <x v="11"/>
    <x v="0"/>
    <x v="0"/>
    <x v="3"/>
  </r>
  <r>
    <x v="0"/>
    <x v="1"/>
    <x v="12"/>
    <x v="0"/>
    <x v="0"/>
    <x v="4"/>
  </r>
  <r>
    <x v="0"/>
    <x v="1"/>
    <x v="13"/>
    <x v="0"/>
    <x v="0"/>
    <x v="4"/>
  </r>
  <r>
    <x v="0"/>
    <x v="1"/>
    <x v="14"/>
    <x v="0"/>
    <x v="0"/>
    <x v="4"/>
  </r>
  <r>
    <x v="0"/>
    <x v="1"/>
    <x v="15"/>
    <x v="0"/>
    <x v="0"/>
    <x v="2"/>
  </r>
  <r>
    <x v="0"/>
    <x v="1"/>
    <x v="16"/>
    <x v="0"/>
    <x v="2"/>
    <x v="5"/>
  </r>
  <r>
    <x v="0"/>
    <x v="1"/>
    <x v="17"/>
    <x v="1"/>
    <x v="3"/>
    <x v="5"/>
  </r>
  <r>
    <x v="0"/>
    <x v="1"/>
    <x v="18"/>
    <x v="0"/>
    <x v="4"/>
    <x v="2"/>
  </r>
  <r>
    <x v="0"/>
    <x v="1"/>
    <x v="19"/>
    <x v="0"/>
    <x v="0"/>
    <x v="4"/>
  </r>
  <r>
    <x v="0"/>
    <x v="1"/>
    <x v="20"/>
    <x v="0"/>
    <x v="0"/>
    <x v="3"/>
  </r>
  <r>
    <x v="0"/>
    <x v="1"/>
    <x v="21"/>
    <x v="0"/>
    <x v="0"/>
    <x v="0"/>
  </r>
  <r>
    <x v="0"/>
    <x v="1"/>
    <x v="22"/>
    <x v="0"/>
    <x v="0"/>
    <x v="0"/>
  </r>
  <r>
    <x v="0"/>
    <x v="1"/>
    <x v="23"/>
    <x v="0"/>
    <x v="0"/>
    <x v="0"/>
  </r>
  <r>
    <x v="0"/>
    <x v="2"/>
    <x v="0"/>
    <x v="0"/>
    <x v="0"/>
    <x v="0"/>
  </r>
  <r>
    <x v="0"/>
    <x v="2"/>
    <x v="1"/>
    <x v="0"/>
    <x v="0"/>
    <x v="0"/>
  </r>
  <r>
    <x v="0"/>
    <x v="2"/>
    <x v="2"/>
    <x v="0"/>
    <x v="0"/>
    <x v="0"/>
  </r>
  <r>
    <x v="0"/>
    <x v="2"/>
    <x v="3"/>
    <x v="0"/>
    <x v="0"/>
    <x v="0"/>
  </r>
  <r>
    <x v="0"/>
    <x v="2"/>
    <x v="4"/>
    <x v="0"/>
    <x v="0"/>
    <x v="0"/>
  </r>
  <r>
    <x v="0"/>
    <x v="2"/>
    <x v="5"/>
    <x v="0"/>
    <x v="0"/>
    <x v="0"/>
  </r>
  <r>
    <x v="0"/>
    <x v="2"/>
    <x v="6"/>
    <x v="0"/>
    <x v="0"/>
    <x v="0"/>
  </r>
  <r>
    <x v="0"/>
    <x v="2"/>
    <x v="7"/>
    <x v="0"/>
    <x v="0"/>
    <x v="0"/>
  </r>
  <r>
    <x v="0"/>
    <x v="2"/>
    <x v="8"/>
    <x v="0"/>
    <x v="0"/>
    <x v="0"/>
  </r>
  <r>
    <x v="0"/>
    <x v="2"/>
    <x v="9"/>
    <x v="0"/>
    <x v="0"/>
    <x v="0"/>
  </r>
  <r>
    <x v="0"/>
    <x v="2"/>
    <x v="10"/>
    <x v="0"/>
    <x v="0"/>
    <x v="0"/>
  </r>
  <r>
    <x v="0"/>
    <x v="2"/>
    <x v="11"/>
    <x v="0"/>
    <x v="0"/>
    <x v="0"/>
  </r>
  <r>
    <x v="0"/>
    <x v="2"/>
    <x v="12"/>
    <x v="0"/>
    <x v="0"/>
    <x v="0"/>
  </r>
  <r>
    <x v="0"/>
    <x v="2"/>
    <x v="13"/>
    <x v="0"/>
    <x v="0"/>
    <x v="0"/>
  </r>
  <r>
    <x v="0"/>
    <x v="2"/>
    <x v="14"/>
    <x v="0"/>
    <x v="0"/>
    <x v="0"/>
  </r>
  <r>
    <x v="0"/>
    <x v="2"/>
    <x v="15"/>
    <x v="0"/>
    <x v="0"/>
    <x v="0"/>
  </r>
  <r>
    <x v="0"/>
    <x v="2"/>
    <x v="16"/>
    <x v="0"/>
    <x v="0"/>
    <x v="0"/>
  </r>
  <r>
    <x v="0"/>
    <x v="2"/>
    <x v="17"/>
    <x v="0"/>
    <x v="0"/>
    <x v="0"/>
  </r>
  <r>
    <x v="0"/>
    <x v="2"/>
    <x v="18"/>
    <x v="0"/>
    <x v="0"/>
    <x v="0"/>
  </r>
  <r>
    <x v="0"/>
    <x v="2"/>
    <x v="19"/>
    <x v="0"/>
    <x v="0"/>
    <x v="0"/>
  </r>
  <r>
    <x v="0"/>
    <x v="2"/>
    <x v="20"/>
    <x v="0"/>
    <x v="0"/>
    <x v="0"/>
  </r>
  <r>
    <x v="0"/>
    <x v="2"/>
    <x v="21"/>
    <x v="0"/>
    <x v="0"/>
    <x v="0"/>
  </r>
  <r>
    <x v="0"/>
    <x v="2"/>
    <x v="22"/>
    <x v="0"/>
    <x v="0"/>
    <x v="0"/>
  </r>
  <r>
    <x v="0"/>
    <x v="2"/>
    <x v="23"/>
    <x v="0"/>
    <x v="0"/>
    <x v="0"/>
  </r>
  <r>
    <x v="0"/>
    <x v="3"/>
    <x v="0"/>
    <x v="0"/>
    <x v="0"/>
    <x v="0"/>
  </r>
  <r>
    <x v="0"/>
    <x v="3"/>
    <x v="1"/>
    <x v="0"/>
    <x v="0"/>
    <x v="0"/>
  </r>
  <r>
    <x v="0"/>
    <x v="3"/>
    <x v="2"/>
    <x v="0"/>
    <x v="0"/>
    <x v="0"/>
  </r>
  <r>
    <x v="0"/>
    <x v="3"/>
    <x v="3"/>
    <x v="0"/>
    <x v="0"/>
    <x v="0"/>
  </r>
  <r>
    <x v="0"/>
    <x v="3"/>
    <x v="4"/>
    <x v="0"/>
    <x v="0"/>
    <x v="0"/>
  </r>
  <r>
    <x v="0"/>
    <x v="3"/>
    <x v="5"/>
    <x v="0"/>
    <x v="0"/>
    <x v="0"/>
  </r>
  <r>
    <x v="0"/>
    <x v="3"/>
    <x v="6"/>
    <x v="0"/>
    <x v="0"/>
    <x v="0"/>
  </r>
  <r>
    <x v="0"/>
    <x v="3"/>
    <x v="7"/>
    <x v="0"/>
    <x v="0"/>
    <x v="0"/>
  </r>
  <r>
    <x v="0"/>
    <x v="3"/>
    <x v="8"/>
    <x v="0"/>
    <x v="0"/>
    <x v="0"/>
  </r>
  <r>
    <x v="0"/>
    <x v="3"/>
    <x v="9"/>
    <x v="0"/>
    <x v="0"/>
    <x v="0"/>
  </r>
  <r>
    <x v="0"/>
    <x v="3"/>
    <x v="10"/>
    <x v="0"/>
    <x v="0"/>
    <x v="0"/>
  </r>
  <r>
    <x v="0"/>
    <x v="3"/>
    <x v="11"/>
    <x v="0"/>
    <x v="0"/>
    <x v="0"/>
  </r>
  <r>
    <x v="0"/>
    <x v="3"/>
    <x v="12"/>
    <x v="0"/>
    <x v="0"/>
    <x v="0"/>
  </r>
  <r>
    <x v="0"/>
    <x v="3"/>
    <x v="13"/>
    <x v="0"/>
    <x v="0"/>
    <x v="0"/>
  </r>
  <r>
    <x v="0"/>
    <x v="3"/>
    <x v="14"/>
    <x v="0"/>
    <x v="0"/>
    <x v="0"/>
  </r>
  <r>
    <x v="0"/>
    <x v="3"/>
    <x v="15"/>
    <x v="0"/>
    <x v="0"/>
    <x v="0"/>
  </r>
  <r>
    <x v="0"/>
    <x v="3"/>
    <x v="16"/>
    <x v="0"/>
    <x v="0"/>
    <x v="0"/>
  </r>
  <r>
    <x v="0"/>
    <x v="3"/>
    <x v="17"/>
    <x v="0"/>
    <x v="0"/>
    <x v="0"/>
  </r>
  <r>
    <x v="0"/>
    <x v="3"/>
    <x v="18"/>
    <x v="0"/>
    <x v="0"/>
    <x v="0"/>
  </r>
  <r>
    <x v="0"/>
    <x v="3"/>
    <x v="19"/>
    <x v="0"/>
    <x v="0"/>
    <x v="0"/>
  </r>
  <r>
    <x v="0"/>
    <x v="3"/>
    <x v="20"/>
    <x v="0"/>
    <x v="0"/>
    <x v="0"/>
  </r>
  <r>
    <x v="0"/>
    <x v="3"/>
    <x v="21"/>
    <x v="0"/>
    <x v="0"/>
    <x v="0"/>
  </r>
  <r>
    <x v="0"/>
    <x v="3"/>
    <x v="22"/>
    <x v="0"/>
    <x v="0"/>
    <x v="0"/>
  </r>
  <r>
    <x v="0"/>
    <x v="3"/>
    <x v="23"/>
    <x v="0"/>
    <x v="0"/>
    <x v="0"/>
  </r>
  <r>
    <x v="0"/>
    <x v="4"/>
    <x v="0"/>
    <x v="0"/>
    <x v="0"/>
    <x v="0"/>
  </r>
  <r>
    <x v="0"/>
    <x v="4"/>
    <x v="1"/>
    <x v="0"/>
    <x v="0"/>
    <x v="0"/>
  </r>
  <r>
    <x v="0"/>
    <x v="4"/>
    <x v="2"/>
    <x v="0"/>
    <x v="0"/>
    <x v="0"/>
  </r>
  <r>
    <x v="0"/>
    <x v="4"/>
    <x v="3"/>
    <x v="0"/>
    <x v="0"/>
    <x v="0"/>
  </r>
  <r>
    <x v="0"/>
    <x v="4"/>
    <x v="4"/>
    <x v="0"/>
    <x v="0"/>
    <x v="0"/>
  </r>
  <r>
    <x v="0"/>
    <x v="4"/>
    <x v="5"/>
    <x v="0"/>
    <x v="0"/>
    <x v="0"/>
  </r>
  <r>
    <x v="0"/>
    <x v="4"/>
    <x v="6"/>
    <x v="0"/>
    <x v="0"/>
    <x v="4"/>
  </r>
  <r>
    <x v="0"/>
    <x v="4"/>
    <x v="7"/>
    <x v="2"/>
    <x v="3"/>
    <x v="5"/>
  </r>
  <r>
    <x v="0"/>
    <x v="4"/>
    <x v="8"/>
    <x v="3"/>
    <x v="5"/>
    <x v="5"/>
  </r>
  <r>
    <x v="0"/>
    <x v="4"/>
    <x v="9"/>
    <x v="0"/>
    <x v="2"/>
    <x v="2"/>
  </r>
  <r>
    <x v="0"/>
    <x v="4"/>
    <x v="10"/>
    <x v="0"/>
    <x v="0"/>
    <x v="1"/>
  </r>
  <r>
    <x v="0"/>
    <x v="4"/>
    <x v="11"/>
    <x v="0"/>
    <x v="0"/>
    <x v="4"/>
  </r>
  <r>
    <x v="0"/>
    <x v="4"/>
    <x v="12"/>
    <x v="0"/>
    <x v="0"/>
    <x v="3"/>
  </r>
  <r>
    <x v="0"/>
    <x v="4"/>
    <x v="13"/>
    <x v="0"/>
    <x v="0"/>
    <x v="3"/>
  </r>
  <r>
    <x v="0"/>
    <x v="4"/>
    <x v="14"/>
    <x v="0"/>
    <x v="0"/>
    <x v="4"/>
  </r>
  <r>
    <x v="0"/>
    <x v="4"/>
    <x v="15"/>
    <x v="0"/>
    <x v="0"/>
    <x v="3"/>
  </r>
  <r>
    <x v="0"/>
    <x v="4"/>
    <x v="16"/>
    <x v="0"/>
    <x v="0"/>
    <x v="1"/>
  </r>
  <r>
    <x v="0"/>
    <x v="4"/>
    <x v="17"/>
    <x v="0"/>
    <x v="0"/>
    <x v="2"/>
  </r>
  <r>
    <x v="0"/>
    <x v="4"/>
    <x v="18"/>
    <x v="0"/>
    <x v="0"/>
    <x v="4"/>
  </r>
  <r>
    <x v="0"/>
    <x v="4"/>
    <x v="19"/>
    <x v="0"/>
    <x v="0"/>
    <x v="0"/>
  </r>
  <r>
    <x v="0"/>
    <x v="4"/>
    <x v="20"/>
    <x v="0"/>
    <x v="0"/>
    <x v="0"/>
  </r>
  <r>
    <x v="0"/>
    <x v="4"/>
    <x v="21"/>
    <x v="0"/>
    <x v="0"/>
    <x v="0"/>
  </r>
  <r>
    <x v="0"/>
    <x v="4"/>
    <x v="22"/>
    <x v="0"/>
    <x v="0"/>
    <x v="0"/>
  </r>
  <r>
    <x v="0"/>
    <x v="4"/>
    <x v="23"/>
    <x v="0"/>
    <x v="0"/>
    <x v="0"/>
  </r>
  <r>
    <x v="0"/>
    <x v="5"/>
    <x v="0"/>
    <x v="0"/>
    <x v="0"/>
    <x v="0"/>
  </r>
  <r>
    <x v="0"/>
    <x v="5"/>
    <x v="1"/>
    <x v="0"/>
    <x v="0"/>
    <x v="0"/>
  </r>
  <r>
    <x v="0"/>
    <x v="5"/>
    <x v="2"/>
    <x v="0"/>
    <x v="0"/>
    <x v="0"/>
  </r>
  <r>
    <x v="0"/>
    <x v="5"/>
    <x v="3"/>
    <x v="0"/>
    <x v="0"/>
    <x v="0"/>
  </r>
  <r>
    <x v="0"/>
    <x v="5"/>
    <x v="4"/>
    <x v="0"/>
    <x v="0"/>
    <x v="0"/>
  </r>
  <r>
    <x v="0"/>
    <x v="5"/>
    <x v="5"/>
    <x v="0"/>
    <x v="0"/>
    <x v="0"/>
  </r>
  <r>
    <x v="0"/>
    <x v="5"/>
    <x v="6"/>
    <x v="0"/>
    <x v="0"/>
    <x v="1"/>
  </r>
  <r>
    <x v="0"/>
    <x v="5"/>
    <x v="7"/>
    <x v="4"/>
    <x v="5"/>
    <x v="6"/>
  </r>
  <r>
    <x v="0"/>
    <x v="5"/>
    <x v="8"/>
    <x v="2"/>
    <x v="6"/>
    <x v="7"/>
  </r>
  <r>
    <x v="0"/>
    <x v="5"/>
    <x v="9"/>
    <x v="0"/>
    <x v="0"/>
    <x v="2"/>
  </r>
  <r>
    <x v="0"/>
    <x v="5"/>
    <x v="10"/>
    <x v="0"/>
    <x v="0"/>
    <x v="2"/>
  </r>
  <r>
    <x v="0"/>
    <x v="5"/>
    <x v="11"/>
    <x v="0"/>
    <x v="0"/>
    <x v="4"/>
  </r>
  <r>
    <x v="0"/>
    <x v="5"/>
    <x v="12"/>
    <x v="0"/>
    <x v="0"/>
    <x v="3"/>
  </r>
  <r>
    <x v="0"/>
    <x v="5"/>
    <x v="13"/>
    <x v="0"/>
    <x v="0"/>
    <x v="3"/>
  </r>
  <r>
    <x v="0"/>
    <x v="5"/>
    <x v="14"/>
    <x v="0"/>
    <x v="0"/>
    <x v="3"/>
  </r>
  <r>
    <x v="0"/>
    <x v="5"/>
    <x v="15"/>
    <x v="0"/>
    <x v="0"/>
    <x v="1"/>
  </r>
  <r>
    <x v="0"/>
    <x v="5"/>
    <x v="16"/>
    <x v="0"/>
    <x v="2"/>
    <x v="2"/>
  </r>
  <r>
    <x v="0"/>
    <x v="5"/>
    <x v="17"/>
    <x v="2"/>
    <x v="3"/>
    <x v="5"/>
  </r>
  <r>
    <x v="0"/>
    <x v="5"/>
    <x v="18"/>
    <x v="0"/>
    <x v="2"/>
    <x v="2"/>
  </r>
  <r>
    <x v="0"/>
    <x v="5"/>
    <x v="19"/>
    <x v="0"/>
    <x v="0"/>
    <x v="3"/>
  </r>
  <r>
    <x v="0"/>
    <x v="5"/>
    <x v="20"/>
    <x v="0"/>
    <x v="0"/>
    <x v="0"/>
  </r>
  <r>
    <x v="0"/>
    <x v="5"/>
    <x v="21"/>
    <x v="0"/>
    <x v="0"/>
    <x v="0"/>
  </r>
  <r>
    <x v="0"/>
    <x v="5"/>
    <x v="22"/>
    <x v="0"/>
    <x v="0"/>
    <x v="0"/>
  </r>
  <r>
    <x v="0"/>
    <x v="5"/>
    <x v="23"/>
    <x v="0"/>
    <x v="0"/>
    <x v="0"/>
  </r>
  <r>
    <x v="0"/>
    <x v="6"/>
    <x v="0"/>
    <x v="0"/>
    <x v="0"/>
    <x v="0"/>
  </r>
  <r>
    <x v="0"/>
    <x v="6"/>
    <x v="1"/>
    <x v="0"/>
    <x v="0"/>
    <x v="0"/>
  </r>
  <r>
    <x v="0"/>
    <x v="6"/>
    <x v="2"/>
    <x v="0"/>
    <x v="0"/>
    <x v="0"/>
  </r>
  <r>
    <x v="0"/>
    <x v="6"/>
    <x v="3"/>
    <x v="0"/>
    <x v="0"/>
    <x v="0"/>
  </r>
  <r>
    <x v="0"/>
    <x v="6"/>
    <x v="4"/>
    <x v="0"/>
    <x v="0"/>
    <x v="0"/>
  </r>
  <r>
    <x v="0"/>
    <x v="6"/>
    <x v="5"/>
    <x v="0"/>
    <x v="0"/>
    <x v="0"/>
  </r>
  <r>
    <x v="0"/>
    <x v="6"/>
    <x v="6"/>
    <x v="0"/>
    <x v="0"/>
    <x v="1"/>
  </r>
  <r>
    <x v="0"/>
    <x v="6"/>
    <x v="7"/>
    <x v="2"/>
    <x v="3"/>
    <x v="5"/>
  </r>
  <r>
    <x v="0"/>
    <x v="6"/>
    <x v="8"/>
    <x v="2"/>
    <x v="3"/>
    <x v="5"/>
  </r>
  <r>
    <x v="0"/>
    <x v="6"/>
    <x v="9"/>
    <x v="0"/>
    <x v="2"/>
    <x v="2"/>
  </r>
  <r>
    <x v="0"/>
    <x v="6"/>
    <x v="10"/>
    <x v="0"/>
    <x v="0"/>
    <x v="1"/>
  </r>
  <r>
    <x v="0"/>
    <x v="6"/>
    <x v="11"/>
    <x v="0"/>
    <x v="0"/>
    <x v="4"/>
  </r>
  <r>
    <x v="0"/>
    <x v="6"/>
    <x v="12"/>
    <x v="0"/>
    <x v="0"/>
    <x v="3"/>
  </r>
  <r>
    <x v="0"/>
    <x v="6"/>
    <x v="13"/>
    <x v="0"/>
    <x v="0"/>
    <x v="4"/>
  </r>
  <r>
    <x v="0"/>
    <x v="6"/>
    <x v="14"/>
    <x v="0"/>
    <x v="0"/>
    <x v="4"/>
  </r>
  <r>
    <x v="0"/>
    <x v="6"/>
    <x v="15"/>
    <x v="0"/>
    <x v="0"/>
    <x v="1"/>
  </r>
  <r>
    <x v="0"/>
    <x v="6"/>
    <x v="16"/>
    <x v="3"/>
    <x v="5"/>
    <x v="5"/>
  </r>
  <r>
    <x v="0"/>
    <x v="6"/>
    <x v="17"/>
    <x v="3"/>
    <x v="5"/>
    <x v="5"/>
  </r>
  <r>
    <x v="0"/>
    <x v="6"/>
    <x v="18"/>
    <x v="0"/>
    <x v="1"/>
    <x v="2"/>
  </r>
  <r>
    <x v="0"/>
    <x v="6"/>
    <x v="19"/>
    <x v="0"/>
    <x v="0"/>
    <x v="4"/>
  </r>
  <r>
    <x v="0"/>
    <x v="6"/>
    <x v="20"/>
    <x v="0"/>
    <x v="0"/>
    <x v="0"/>
  </r>
  <r>
    <x v="0"/>
    <x v="6"/>
    <x v="21"/>
    <x v="0"/>
    <x v="0"/>
    <x v="0"/>
  </r>
  <r>
    <x v="0"/>
    <x v="6"/>
    <x v="22"/>
    <x v="0"/>
    <x v="0"/>
    <x v="0"/>
  </r>
  <r>
    <x v="0"/>
    <x v="6"/>
    <x v="23"/>
    <x v="0"/>
    <x v="0"/>
    <x v="0"/>
  </r>
  <r>
    <x v="1"/>
    <x v="0"/>
    <x v="0"/>
    <x v="0"/>
    <x v="0"/>
    <x v="0"/>
  </r>
  <r>
    <x v="1"/>
    <x v="0"/>
    <x v="1"/>
    <x v="0"/>
    <x v="0"/>
    <x v="0"/>
  </r>
  <r>
    <x v="1"/>
    <x v="0"/>
    <x v="2"/>
    <x v="0"/>
    <x v="0"/>
    <x v="0"/>
  </r>
  <r>
    <x v="1"/>
    <x v="0"/>
    <x v="3"/>
    <x v="0"/>
    <x v="0"/>
    <x v="0"/>
  </r>
  <r>
    <x v="1"/>
    <x v="0"/>
    <x v="4"/>
    <x v="0"/>
    <x v="0"/>
    <x v="0"/>
  </r>
  <r>
    <x v="1"/>
    <x v="0"/>
    <x v="5"/>
    <x v="0"/>
    <x v="0"/>
    <x v="0"/>
  </r>
  <r>
    <x v="1"/>
    <x v="0"/>
    <x v="6"/>
    <x v="0"/>
    <x v="0"/>
    <x v="3"/>
  </r>
  <r>
    <x v="1"/>
    <x v="0"/>
    <x v="7"/>
    <x v="0"/>
    <x v="0"/>
    <x v="4"/>
  </r>
  <r>
    <x v="1"/>
    <x v="0"/>
    <x v="8"/>
    <x v="0"/>
    <x v="0"/>
    <x v="1"/>
  </r>
  <r>
    <x v="1"/>
    <x v="0"/>
    <x v="9"/>
    <x v="0"/>
    <x v="0"/>
    <x v="4"/>
  </r>
  <r>
    <x v="1"/>
    <x v="0"/>
    <x v="10"/>
    <x v="0"/>
    <x v="0"/>
    <x v="3"/>
  </r>
  <r>
    <x v="1"/>
    <x v="0"/>
    <x v="11"/>
    <x v="0"/>
    <x v="0"/>
    <x v="3"/>
  </r>
  <r>
    <x v="1"/>
    <x v="0"/>
    <x v="12"/>
    <x v="0"/>
    <x v="0"/>
    <x v="0"/>
  </r>
  <r>
    <x v="1"/>
    <x v="0"/>
    <x v="13"/>
    <x v="0"/>
    <x v="0"/>
    <x v="3"/>
  </r>
  <r>
    <x v="1"/>
    <x v="0"/>
    <x v="14"/>
    <x v="0"/>
    <x v="0"/>
    <x v="3"/>
  </r>
  <r>
    <x v="1"/>
    <x v="0"/>
    <x v="15"/>
    <x v="0"/>
    <x v="0"/>
    <x v="4"/>
  </r>
  <r>
    <x v="1"/>
    <x v="0"/>
    <x v="16"/>
    <x v="0"/>
    <x v="0"/>
    <x v="4"/>
  </r>
  <r>
    <x v="1"/>
    <x v="0"/>
    <x v="17"/>
    <x v="0"/>
    <x v="0"/>
    <x v="4"/>
  </r>
  <r>
    <x v="1"/>
    <x v="0"/>
    <x v="18"/>
    <x v="0"/>
    <x v="0"/>
    <x v="4"/>
  </r>
  <r>
    <x v="1"/>
    <x v="0"/>
    <x v="19"/>
    <x v="0"/>
    <x v="0"/>
    <x v="3"/>
  </r>
  <r>
    <x v="1"/>
    <x v="0"/>
    <x v="20"/>
    <x v="0"/>
    <x v="0"/>
    <x v="0"/>
  </r>
  <r>
    <x v="1"/>
    <x v="0"/>
    <x v="21"/>
    <x v="0"/>
    <x v="0"/>
    <x v="0"/>
  </r>
  <r>
    <x v="1"/>
    <x v="0"/>
    <x v="22"/>
    <x v="0"/>
    <x v="0"/>
    <x v="0"/>
  </r>
  <r>
    <x v="1"/>
    <x v="0"/>
    <x v="23"/>
    <x v="0"/>
    <x v="0"/>
    <x v="0"/>
  </r>
  <r>
    <x v="1"/>
    <x v="1"/>
    <x v="0"/>
    <x v="0"/>
    <x v="0"/>
    <x v="0"/>
  </r>
  <r>
    <x v="1"/>
    <x v="1"/>
    <x v="1"/>
    <x v="0"/>
    <x v="0"/>
    <x v="0"/>
  </r>
  <r>
    <x v="1"/>
    <x v="1"/>
    <x v="2"/>
    <x v="0"/>
    <x v="0"/>
    <x v="0"/>
  </r>
  <r>
    <x v="1"/>
    <x v="1"/>
    <x v="3"/>
    <x v="0"/>
    <x v="0"/>
    <x v="0"/>
  </r>
  <r>
    <x v="1"/>
    <x v="1"/>
    <x v="4"/>
    <x v="0"/>
    <x v="0"/>
    <x v="0"/>
  </r>
  <r>
    <x v="1"/>
    <x v="1"/>
    <x v="5"/>
    <x v="0"/>
    <x v="0"/>
    <x v="0"/>
  </r>
  <r>
    <x v="1"/>
    <x v="1"/>
    <x v="6"/>
    <x v="0"/>
    <x v="0"/>
    <x v="3"/>
  </r>
  <r>
    <x v="1"/>
    <x v="1"/>
    <x v="7"/>
    <x v="0"/>
    <x v="0"/>
    <x v="1"/>
  </r>
  <r>
    <x v="1"/>
    <x v="1"/>
    <x v="8"/>
    <x v="0"/>
    <x v="0"/>
    <x v="4"/>
  </r>
  <r>
    <x v="1"/>
    <x v="1"/>
    <x v="9"/>
    <x v="0"/>
    <x v="0"/>
    <x v="3"/>
  </r>
  <r>
    <x v="1"/>
    <x v="1"/>
    <x v="10"/>
    <x v="0"/>
    <x v="0"/>
    <x v="3"/>
  </r>
  <r>
    <x v="1"/>
    <x v="1"/>
    <x v="11"/>
    <x v="0"/>
    <x v="0"/>
    <x v="3"/>
  </r>
  <r>
    <x v="1"/>
    <x v="1"/>
    <x v="12"/>
    <x v="0"/>
    <x v="0"/>
    <x v="0"/>
  </r>
  <r>
    <x v="1"/>
    <x v="1"/>
    <x v="13"/>
    <x v="0"/>
    <x v="0"/>
    <x v="0"/>
  </r>
  <r>
    <x v="1"/>
    <x v="1"/>
    <x v="14"/>
    <x v="0"/>
    <x v="0"/>
    <x v="3"/>
  </r>
  <r>
    <x v="1"/>
    <x v="1"/>
    <x v="15"/>
    <x v="0"/>
    <x v="0"/>
    <x v="3"/>
  </r>
  <r>
    <x v="1"/>
    <x v="1"/>
    <x v="16"/>
    <x v="0"/>
    <x v="0"/>
    <x v="1"/>
  </r>
  <r>
    <x v="1"/>
    <x v="1"/>
    <x v="17"/>
    <x v="0"/>
    <x v="0"/>
    <x v="1"/>
  </r>
  <r>
    <x v="1"/>
    <x v="1"/>
    <x v="18"/>
    <x v="0"/>
    <x v="0"/>
    <x v="4"/>
  </r>
  <r>
    <x v="1"/>
    <x v="1"/>
    <x v="19"/>
    <x v="0"/>
    <x v="0"/>
    <x v="0"/>
  </r>
  <r>
    <x v="1"/>
    <x v="1"/>
    <x v="20"/>
    <x v="0"/>
    <x v="0"/>
    <x v="0"/>
  </r>
  <r>
    <x v="1"/>
    <x v="1"/>
    <x v="21"/>
    <x v="0"/>
    <x v="0"/>
    <x v="0"/>
  </r>
  <r>
    <x v="1"/>
    <x v="1"/>
    <x v="22"/>
    <x v="0"/>
    <x v="0"/>
    <x v="0"/>
  </r>
  <r>
    <x v="1"/>
    <x v="1"/>
    <x v="23"/>
    <x v="0"/>
    <x v="0"/>
    <x v="0"/>
  </r>
  <r>
    <x v="1"/>
    <x v="2"/>
    <x v="0"/>
    <x v="0"/>
    <x v="0"/>
    <x v="0"/>
  </r>
  <r>
    <x v="1"/>
    <x v="2"/>
    <x v="1"/>
    <x v="0"/>
    <x v="0"/>
    <x v="0"/>
  </r>
  <r>
    <x v="1"/>
    <x v="2"/>
    <x v="2"/>
    <x v="0"/>
    <x v="0"/>
    <x v="0"/>
  </r>
  <r>
    <x v="1"/>
    <x v="2"/>
    <x v="3"/>
    <x v="0"/>
    <x v="0"/>
    <x v="0"/>
  </r>
  <r>
    <x v="1"/>
    <x v="2"/>
    <x v="4"/>
    <x v="0"/>
    <x v="0"/>
    <x v="0"/>
  </r>
  <r>
    <x v="1"/>
    <x v="2"/>
    <x v="5"/>
    <x v="0"/>
    <x v="0"/>
    <x v="0"/>
  </r>
  <r>
    <x v="1"/>
    <x v="2"/>
    <x v="6"/>
    <x v="0"/>
    <x v="0"/>
    <x v="0"/>
  </r>
  <r>
    <x v="1"/>
    <x v="2"/>
    <x v="7"/>
    <x v="0"/>
    <x v="0"/>
    <x v="0"/>
  </r>
  <r>
    <x v="1"/>
    <x v="2"/>
    <x v="8"/>
    <x v="0"/>
    <x v="0"/>
    <x v="0"/>
  </r>
  <r>
    <x v="1"/>
    <x v="2"/>
    <x v="9"/>
    <x v="0"/>
    <x v="0"/>
    <x v="3"/>
  </r>
  <r>
    <x v="1"/>
    <x v="2"/>
    <x v="10"/>
    <x v="0"/>
    <x v="0"/>
    <x v="0"/>
  </r>
  <r>
    <x v="1"/>
    <x v="2"/>
    <x v="11"/>
    <x v="0"/>
    <x v="0"/>
    <x v="0"/>
  </r>
  <r>
    <x v="1"/>
    <x v="2"/>
    <x v="12"/>
    <x v="0"/>
    <x v="0"/>
    <x v="0"/>
  </r>
  <r>
    <x v="1"/>
    <x v="2"/>
    <x v="13"/>
    <x v="0"/>
    <x v="0"/>
    <x v="3"/>
  </r>
  <r>
    <x v="1"/>
    <x v="2"/>
    <x v="14"/>
    <x v="0"/>
    <x v="0"/>
    <x v="0"/>
  </r>
  <r>
    <x v="1"/>
    <x v="2"/>
    <x v="15"/>
    <x v="0"/>
    <x v="0"/>
    <x v="0"/>
  </r>
  <r>
    <x v="1"/>
    <x v="2"/>
    <x v="16"/>
    <x v="0"/>
    <x v="0"/>
    <x v="4"/>
  </r>
  <r>
    <x v="1"/>
    <x v="2"/>
    <x v="17"/>
    <x v="0"/>
    <x v="0"/>
    <x v="4"/>
  </r>
  <r>
    <x v="1"/>
    <x v="2"/>
    <x v="18"/>
    <x v="0"/>
    <x v="0"/>
    <x v="0"/>
  </r>
  <r>
    <x v="1"/>
    <x v="2"/>
    <x v="19"/>
    <x v="0"/>
    <x v="0"/>
    <x v="0"/>
  </r>
  <r>
    <x v="1"/>
    <x v="2"/>
    <x v="20"/>
    <x v="0"/>
    <x v="0"/>
    <x v="0"/>
  </r>
  <r>
    <x v="1"/>
    <x v="2"/>
    <x v="21"/>
    <x v="0"/>
    <x v="0"/>
    <x v="0"/>
  </r>
  <r>
    <x v="1"/>
    <x v="2"/>
    <x v="22"/>
    <x v="0"/>
    <x v="0"/>
    <x v="0"/>
  </r>
  <r>
    <x v="1"/>
    <x v="2"/>
    <x v="23"/>
    <x v="0"/>
    <x v="0"/>
    <x v="0"/>
  </r>
  <r>
    <x v="1"/>
    <x v="3"/>
    <x v="0"/>
    <x v="0"/>
    <x v="0"/>
    <x v="0"/>
  </r>
  <r>
    <x v="1"/>
    <x v="3"/>
    <x v="1"/>
    <x v="0"/>
    <x v="0"/>
    <x v="0"/>
  </r>
  <r>
    <x v="1"/>
    <x v="3"/>
    <x v="2"/>
    <x v="0"/>
    <x v="0"/>
    <x v="0"/>
  </r>
  <r>
    <x v="1"/>
    <x v="3"/>
    <x v="3"/>
    <x v="0"/>
    <x v="0"/>
    <x v="0"/>
  </r>
  <r>
    <x v="1"/>
    <x v="3"/>
    <x v="4"/>
    <x v="0"/>
    <x v="0"/>
    <x v="0"/>
  </r>
  <r>
    <x v="1"/>
    <x v="3"/>
    <x v="5"/>
    <x v="0"/>
    <x v="0"/>
    <x v="0"/>
  </r>
  <r>
    <x v="1"/>
    <x v="3"/>
    <x v="6"/>
    <x v="0"/>
    <x v="0"/>
    <x v="0"/>
  </r>
  <r>
    <x v="1"/>
    <x v="3"/>
    <x v="7"/>
    <x v="0"/>
    <x v="0"/>
    <x v="0"/>
  </r>
  <r>
    <x v="1"/>
    <x v="3"/>
    <x v="8"/>
    <x v="0"/>
    <x v="0"/>
    <x v="0"/>
  </r>
  <r>
    <x v="1"/>
    <x v="3"/>
    <x v="9"/>
    <x v="0"/>
    <x v="0"/>
    <x v="0"/>
  </r>
  <r>
    <x v="1"/>
    <x v="3"/>
    <x v="10"/>
    <x v="0"/>
    <x v="0"/>
    <x v="0"/>
  </r>
  <r>
    <x v="1"/>
    <x v="3"/>
    <x v="11"/>
    <x v="0"/>
    <x v="0"/>
    <x v="0"/>
  </r>
  <r>
    <x v="1"/>
    <x v="3"/>
    <x v="12"/>
    <x v="0"/>
    <x v="0"/>
    <x v="0"/>
  </r>
  <r>
    <x v="1"/>
    <x v="3"/>
    <x v="13"/>
    <x v="0"/>
    <x v="0"/>
    <x v="0"/>
  </r>
  <r>
    <x v="1"/>
    <x v="3"/>
    <x v="14"/>
    <x v="0"/>
    <x v="0"/>
    <x v="0"/>
  </r>
  <r>
    <x v="1"/>
    <x v="3"/>
    <x v="15"/>
    <x v="0"/>
    <x v="0"/>
    <x v="0"/>
  </r>
  <r>
    <x v="1"/>
    <x v="3"/>
    <x v="16"/>
    <x v="0"/>
    <x v="0"/>
    <x v="0"/>
  </r>
  <r>
    <x v="1"/>
    <x v="3"/>
    <x v="17"/>
    <x v="0"/>
    <x v="0"/>
    <x v="3"/>
  </r>
  <r>
    <x v="1"/>
    <x v="3"/>
    <x v="18"/>
    <x v="0"/>
    <x v="0"/>
    <x v="0"/>
  </r>
  <r>
    <x v="1"/>
    <x v="3"/>
    <x v="19"/>
    <x v="0"/>
    <x v="0"/>
    <x v="3"/>
  </r>
  <r>
    <x v="1"/>
    <x v="3"/>
    <x v="20"/>
    <x v="0"/>
    <x v="0"/>
    <x v="0"/>
  </r>
  <r>
    <x v="1"/>
    <x v="3"/>
    <x v="21"/>
    <x v="0"/>
    <x v="0"/>
    <x v="0"/>
  </r>
  <r>
    <x v="1"/>
    <x v="3"/>
    <x v="22"/>
    <x v="0"/>
    <x v="0"/>
    <x v="0"/>
  </r>
  <r>
    <x v="1"/>
    <x v="3"/>
    <x v="23"/>
    <x v="0"/>
    <x v="0"/>
    <x v="0"/>
  </r>
  <r>
    <x v="1"/>
    <x v="4"/>
    <x v="0"/>
    <x v="0"/>
    <x v="0"/>
    <x v="0"/>
  </r>
  <r>
    <x v="1"/>
    <x v="4"/>
    <x v="1"/>
    <x v="0"/>
    <x v="0"/>
    <x v="0"/>
  </r>
  <r>
    <x v="1"/>
    <x v="4"/>
    <x v="2"/>
    <x v="0"/>
    <x v="0"/>
    <x v="0"/>
  </r>
  <r>
    <x v="1"/>
    <x v="4"/>
    <x v="3"/>
    <x v="0"/>
    <x v="0"/>
    <x v="0"/>
  </r>
  <r>
    <x v="1"/>
    <x v="4"/>
    <x v="4"/>
    <x v="0"/>
    <x v="0"/>
    <x v="0"/>
  </r>
  <r>
    <x v="1"/>
    <x v="4"/>
    <x v="5"/>
    <x v="0"/>
    <x v="0"/>
    <x v="0"/>
  </r>
  <r>
    <x v="1"/>
    <x v="4"/>
    <x v="6"/>
    <x v="0"/>
    <x v="0"/>
    <x v="3"/>
  </r>
  <r>
    <x v="1"/>
    <x v="4"/>
    <x v="7"/>
    <x v="0"/>
    <x v="0"/>
    <x v="1"/>
  </r>
  <r>
    <x v="1"/>
    <x v="4"/>
    <x v="8"/>
    <x v="2"/>
    <x v="3"/>
    <x v="7"/>
  </r>
  <r>
    <x v="1"/>
    <x v="4"/>
    <x v="9"/>
    <x v="0"/>
    <x v="2"/>
    <x v="2"/>
  </r>
  <r>
    <x v="1"/>
    <x v="4"/>
    <x v="10"/>
    <x v="0"/>
    <x v="0"/>
    <x v="1"/>
  </r>
  <r>
    <x v="1"/>
    <x v="4"/>
    <x v="11"/>
    <x v="0"/>
    <x v="0"/>
    <x v="3"/>
  </r>
  <r>
    <x v="1"/>
    <x v="4"/>
    <x v="12"/>
    <x v="0"/>
    <x v="0"/>
    <x v="4"/>
  </r>
  <r>
    <x v="1"/>
    <x v="4"/>
    <x v="13"/>
    <x v="0"/>
    <x v="0"/>
    <x v="3"/>
  </r>
  <r>
    <x v="1"/>
    <x v="4"/>
    <x v="14"/>
    <x v="0"/>
    <x v="0"/>
    <x v="3"/>
  </r>
  <r>
    <x v="1"/>
    <x v="4"/>
    <x v="15"/>
    <x v="0"/>
    <x v="0"/>
    <x v="1"/>
  </r>
  <r>
    <x v="1"/>
    <x v="4"/>
    <x v="16"/>
    <x v="0"/>
    <x v="0"/>
    <x v="1"/>
  </r>
  <r>
    <x v="1"/>
    <x v="4"/>
    <x v="17"/>
    <x v="0"/>
    <x v="0"/>
    <x v="1"/>
  </r>
  <r>
    <x v="1"/>
    <x v="4"/>
    <x v="18"/>
    <x v="0"/>
    <x v="0"/>
    <x v="4"/>
  </r>
  <r>
    <x v="1"/>
    <x v="4"/>
    <x v="19"/>
    <x v="0"/>
    <x v="0"/>
    <x v="0"/>
  </r>
  <r>
    <x v="1"/>
    <x v="4"/>
    <x v="20"/>
    <x v="0"/>
    <x v="0"/>
    <x v="0"/>
  </r>
  <r>
    <x v="1"/>
    <x v="4"/>
    <x v="21"/>
    <x v="0"/>
    <x v="0"/>
    <x v="0"/>
  </r>
  <r>
    <x v="1"/>
    <x v="4"/>
    <x v="22"/>
    <x v="0"/>
    <x v="0"/>
    <x v="0"/>
  </r>
  <r>
    <x v="1"/>
    <x v="4"/>
    <x v="23"/>
    <x v="0"/>
    <x v="0"/>
    <x v="0"/>
  </r>
  <r>
    <x v="1"/>
    <x v="5"/>
    <x v="0"/>
    <x v="0"/>
    <x v="0"/>
    <x v="0"/>
  </r>
  <r>
    <x v="1"/>
    <x v="5"/>
    <x v="1"/>
    <x v="0"/>
    <x v="0"/>
    <x v="0"/>
  </r>
  <r>
    <x v="1"/>
    <x v="5"/>
    <x v="2"/>
    <x v="0"/>
    <x v="0"/>
    <x v="0"/>
  </r>
  <r>
    <x v="1"/>
    <x v="5"/>
    <x v="3"/>
    <x v="0"/>
    <x v="0"/>
    <x v="0"/>
  </r>
  <r>
    <x v="1"/>
    <x v="5"/>
    <x v="4"/>
    <x v="0"/>
    <x v="0"/>
    <x v="0"/>
  </r>
  <r>
    <x v="1"/>
    <x v="5"/>
    <x v="5"/>
    <x v="0"/>
    <x v="0"/>
    <x v="0"/>
  </r>
  <r>
    <x v="1"/>
    <x v="5"/>
    <x v="6"/>
    <x v="0"/>
    <x v="0"/>
    <x v="3"/>
  </r>
  <r>
    <x v="1"/>
    <x v="5"/>
    <x v="7"/>
    <x v="0"/>
    <x v="0"/>
    <x v="1"/>
  </r>
  <r>
    <x v="1"/>
    <x v="5"/>
    <x v="8"/>
    <x v="0"/>
    <x v="0"/>
    <x v="2"/>
  </r>
  <r>
    <x v="1"/>
    <x v="5"/>
    <x v="9"/>
    <x v="0"/>
    <x v="0"/>
    <x v="3"/>
  </r>
  <r>
    <x v="1"/>
    <x v="5"/>
    <x v="10"/>
    <x v="0"/>
    <x v="0"/>
    <x v="3"/>
  </r>
  <r>
    <x v="1"/>
    <x v="5"/>
    <x v="11"/>
    <x v="0"/>
    <x v="0"/>
    <x v="0"/>
  </r>
  <r>
    <x v="1"/>
    <x v="5"/>
    <x v="12"/>
    <x v="0"/>
    <x v="0"/>
    <x v="0"/>
  </r>
  <r>
    <x v="1"/>
    <x v="5"/>
    <x v="13"/>
    <x v="0"/>
    <x v="0"/>
    <x v="0"/>
  </r>
  <r>
    <x v="1"/>
    <x v="5"/>
    <x v="14"/>
    <x v="0"/>
    <x v="0"/>
    <x v="0"/>
  </r>
  <r>
    <x v="1"/>
    <x v="5"/>
    <x v="15"/>
    <x v="0"/>
    <x v="0"/>
    <x v="4"/>
  </r>
  <r>
    <x v="1"/>
    <x v="5"/>
    <x v="16"/>
    <x v="0"/>
    <x v="0"/>
    <x v="1"/>
  </r>
  <r>
    <x v="1"/>
    <x v="5"/>
    <x v="17"/>
    <x v="0"/>
    <x v="0"/>
    <x v="4"/>
  </r>
  <r>
    <x v="1"/>
    <x v="5"/>
    <x v="18"/>
    <x v="0"/>
    <x v="0"/>
    <x v="0"/>
  </r>
  <r>
    <x v="1"/>
    <x v="5"/>
    <x v="19"/>
    <x v="0"/>
    <x v="0"/>
    <x v="0"/>
  </r>
  <r>
    <x v="1"/>
    <x v="5"/>
    <x v="20"/>
    <x v="0"/>
    <x v="0"/>
    <x v="0"/>
  </r>
  <r>
    <x v="1"/>
    <x v="5"/>
    <x v="21"/>
    <x v="0"/>
    <x v="0"/>
    <x v="0"/>
  </r>
  <r>
    <x v="1"/>
    <x v="5"/>
    <x v="22"/>
    <x v="0"/>
    <x v="0"/>
    <x v="0"/>
  </r>
  <r>
    <x v="1"/>
    <x v="5"/>
    <x v="23"/>
    <x v="0"/>
    <x v="0"/>
    <x v="0"/>
  </r>
  <r>
    <x v="1"/>
    <x v="6"/>
    <x v="0"/>
    <x v="0"/>
    <x v="0"/>
    <x v="0"/>
  </r>
  <r>
    <x v="1"/>
    <x v="6"/>
    <x v="1"/>
    <x v="0"/>
    <x v="0"/>
    <x v="0"/>
  </r>
  <r>
    <x v="1"/>
    <x v="6"/>
    <x v="2"/>
    <x v="0"/>
    <x v="0"/>
    <x v="0"/>
  </r>
  <r>
    <x v="1"/>
    <x v="6"/>
    <x v="3"/>
    <x v="0"/>
    <x v="0"/>
    <x v="0"/>
  </r>
  <r>
    <x v="1"/>
    <x v="6"/>
    <x v="4"/>
    <x v="0"/>
    <x v="0"/>
    <x v="0"/>
  </r>
  <r>
    <x v="1"/>
    <x v="6"/>
    <x v="5"/>
    <x v="0"/>
    <x v="0"/>
    <x v="0"/>
  </r>
  <r>
    <x v="1"/>
    <x v="6"/>
    <x v="6"/>
    <x v="0"/>
    <x v="0"/>
    <x v="3"/>
  </r>
  <r>
    <x v="1"/>
    <x v="6"/>
    <x v="7"/>
    <x v="0"/>
    <x v="0"/>
    <x v="1"/>
  </r>
  <r>
    <x v="1"/>
    <x v="6"/>
    <x v="8"/>
    <x v="2"/>
    <x v="3"/>
    <x v="5"/>
  </r>
  <r>
    <x v="1"/>
    <x v="6"/>
    <x v="9"/>
    <x v="0"/>
    <x v="2"/>
    <x v="2"/>
  </r>
  <r>
    <x v="1"/>
    <x v="6"/>
    <x v="10"/>
    <x v="0"/>
    <x v="0"/>
    <x v="4"/>
  </r>
  <r>
    <x v="1"/>
    <x v="6"/>
    <x v="11"/>
    <x v="0"/>
    <x v="0"/>
    <x v="4"/>
  </r>
  <r>
    <x v="1"/>
    <x v="6"/>
    <x v="12"/>
    <x v="0"/>
    <x v="0"/>
    <x v="0"/>
  </r>
  <r>
    <x v="1"/>
    <x v="6"/>
    <x v="13"/>
    <x v="0"/>
    <x v="0"/>
    <x v="0"/>
  </r>
  <r>
    <x v="1"/>
    <x v="6"/>
    <x v="14"/>
    <x v="0"/>
    <x v="0"/>
    <x v="0"/>
  </r>
  <r>
    <x v="1"/>
    <x v="6"/>
    <x v="15"/>
    <x v="0"/>
    <x v="0"/>
    <x v="1"/>
  </r>
  <r>
    <x v="1"/>
    <x v="6"/>
    <x v="16"/>
    <x v="2"/>
    <x v="3"/>
    <x v="2"/>
  </r>
  <r>
    <x v="1"/>
    <x v="6"/>
    <x v="17"/>
    <x v="2"/>
    <x v="3"/>
    <x v="5"/>
  </r>
  <r>
    <x v="1"/>
    <x v="6"/>
    <x v="18"/>
    <x v="0"/>
    <x v="0"/>
    <x v="4"/>
  </r>
  <r>
    <x v="1"/>
    <x v="6"/>
    <x v="19"/>
    <x v="0"/>
    <x v="0"/>
    <x v="3"/>
  </r>
  <r>
    <x v="1"/>
    <x v="6"/>
    <x v="20"/>
    <x v="0"/>
    <x v="0"/>
    <x v="0"/>
  </r>
  <r>
    <x v="1"/>
    <x v="6"/>
    <x v="21"/>
    <x v="0"/>
    <x v="0"/>
    <x v="0"/>
  </r>
  <r>
    <x v="1"/>
    <x v="6"/>
    <x v="22"/>
    <x v="0"/>
    <x v="0"/>
    <x v="0"/>
  </r>
  <r>
    <x v="1"/>
    <x v="6"/>
    <x v="23"/>
    <x v="0"/>
    <x v="0"/>
    <x v="0"/>
  </r>
  <r>
    <x v="2"/>
    <x v="0"/>
    <x v="0"/>
    <x v="0"/>
    <x v="0"/>
    <x v="0"/>
  </r>
  <r>
    <x v="2"/>
    <x v="0"/>
    <x v="1"/>
    <x v="0"/>
    <x v="0"/>
    <x v="0"/>
  </r>
  <r>
    <x v="2"/>
    <x v="0"/>
    <x v="2"/>
    <x v="0"/>
    <x v="0"/>
    <x v="0"/>
  </r>
  <r>
    <x v="2"/>
    <x v="0"/>
    <x v="3"/>
    <x v="0"/>
    <x v="0"/>
    <x v="0"/>
  </r>
  <r>
    <x v="2"/>
    <x v="0"/>
    <x v="4"/>
    <x v="0"/>
    <x v="0"/>
    <x v="0"/>
  </r>
  <r>
    <x v="2"/>
    <x v="0"/>
    <x v="5"/>
    <x v="0"/>
    <x v="0"/>
    <x v="0"/>
  </r>
  <r>
    <x v="2"/>
    <x v="0"/>
    <x v="6"/>
    <x v="0"/>
    <x v="0"/>
    <x v="0"/>
  </r>
  <r>
    <x v="2"/>
    <x v="0"/>
    <x v="7"/>
    <x v="0"/>
    <x v="0"/>
    <x v="3"/>
  </r>
  <r>
    <x v="2"/>
    <x v="0"/>
    <x v="8"/>
    <x v="0"/>
    <x v="0"/>
    <x v="3"/>
  </r>
  <r>
    <x v="2"/>
    <x v="0"/>
    <x v="9"/>
    <x v="0"/>
    <x v="0"/>
    <x v="0"/>
  </r>
  <r>
    <x v="2"/>
    <x v="0"/>
    <x v="10"/>
    <x v="0"/>
    <x v="0"/>
    <x v="0"/>
  </r>
  <r>
    <x v="2"/>
    <x v="0"/>
    <x v="11"/>
    <x v="0"/>
    <x v="0"/>
    <x v="0"/>
  </r>
  <r>
    <x v="2"/>
    <x v="0"/>
    <x v="12"/>
    <x v="0"/>
    <x v="0"/>
    <x v="0"/>
  </r>
  <r>
    <x v="2"/>
    <x v="0"/>
    <x v="13"/>
    <x v="0"/>
    <x v="0"/>
    <x v="0"/>
  </r>
  <r>
    <x v="2"/>
    <x v="0"/>
    <x v="14"/>
    <x v="0"/>
    <x v="0"/>
    <x v="0"/>
  </r>
  <r>
    <x v="2"/>
    <x v="0"/>
    <x v="15"/>
    <x v="0"/>
    <x v="0"/>
    <x v="0"/>
  </r>
  <r>
    <x v="2"/>
    <x v="0"/>
    <x v="16"/>
    <x v="0"/>
    <x v="0"/>
    <x v="0"/>
  </r>
  <r>
    <x v="2"/>
    <x v="0"/>
    <x v="17"/>
    <x v="0"/>
    <x v="0"/>
    <x v="0"/>
  </r>
  <r>
    <x v="2"/>
    <x v="0"/>
    <x v="18"/>
    <x v="0"/>
    <x v="0"/>
    <x v="0"/>
  </r>
  <r>
    <x v="2"/>
    <x v="0"/>
    <x v="19"/>
    <x v="0"/>
    <x v="0"/>
    <x v="0"/>
  </r>
  <r>
    <x v="2"/>
    <x v="0"/>
    <x v="20"/>
    <x v="0"/>
    <x v="0"/>
    <x v="0"/>
  </r>
  <r>
    <x v="2"/>
    <x v="0"/>
    <x v="21"/>
    <x v="0"/>
    <x v="0"/>
    <x v="0"/>
  </r>
  <r>
    <x v="2"/>
    <x v="0"/>
    <x v="22"/>
    <x v="0"/>
    <x v="0"/>
    <x v="0"/>
  </r>
  <r>
    <x v="2"/>
    <x v="0"/>
    <x v="23"/>
    <x v="0"/>
    <x v="0"/>
    <x v="0"/>
  </r>
  <r>
    <x v="2"/>
    <x v="1"/>
    <x v="0"/>
    <x v="0"/>
    <x v="0"/>
    <x v="0"/>
  </r>
  <r>
    <x v="2"/>
    <x v="1"/>
    <x v="1"/>
    <x v="0"/>
    <x v="0"/>
    <x v="0"/>
  </r>
  <r>
    <x v="2"/>
    <x v="1"/>
    <x v="2"/>
    <x v="0"/>
    <x v="0"/>
    <x v="0"/>
  </r>
  <r>
    <x v="2"/>
    <x v="1"/>
    <x v="3"/>
    <x v="0"/>
    <x v="0"/>
    <x v="0"/>
  </r>
  <r>
    <x v="2"/>
    <x v="1"/>
    <x v="4"/>
    <x v="0"/>
    <x v="0"/>
    <x v="0"/>
  </r>
  <r>
    <x v="2"/>
    <x v="1"/>
    <x v="5"/>
    <x v="0"/>
    <x v="0"/>
    <x v="0"/>
  </r>
  <r>
    <x v="2"/>
    <x v="1"/>
    <x v="6"/>
    <x v="0"/>
    <x v="0"/>
    <x v="0"/>
  </r>
  <r>
    <x v="2"/>
    <x v="1"/>
    <x v="7"/>
    <x v="0"/>
    <x v="0"/>
    <x v="3"/>
  </r>
  <r>
    <x v="2"/>
    <x v="1"/>
    <x v="8"/>
    <x v="0"/>
    <x v="0"/>
    <x v="4"/>
  </r>
  <r>
    <x v="2"/>
    <x v="1"/>
    <x v="9"/>
    <x v="0"/>
    <x v="0"/>
    <x v="4"/>
  </r>
  <r>
    <x v="2"/>
    <x v="1"/>
    <x v="10"/>
    <x v="0"/>
    <x v="0"/>
    <x v="3"/>
  </r>
  <r>
    <x v="2"/>
    <x v="1"/>
    <x v="11"/>
    <x v="0"/>
    <x v="0"/>
    <x v="0"/>
  </r>
  <r>
    <x v="2"/>
    <x v="1"/>
    <x v="12"/>
    <x v="0"/>
    <x v="0"/>
    <x v="4"/>
  </r>
  <r>
    <x v="2"/>
    <x v="1"/>
    <x v="13"/>
    <x v="0"/>
    <x v="0"/>
    <x v="3"/>
  </r>
  <r>
    <x v="2"/>
    <x v="1"/>
    <x v="14"/>
    <x v="0"/>
    <x v="0"/>
    <x v="3"/>
  </r>
  <r>
    <x v="2"/>
    <x v="1"/>
    <x v="15"/>
    <x v="0"/>
    <x v="0"/>
    <x v="3"/>
  </r>
  <r>
    <x v="2"/>
    <x v="1"/>
    <x v="16"/>
    <x v="0"/>
    <x v="0"/>
    <x v="0"/>
  </r>
  <r>
    <x v="2"/>
    <x v="1"/>
    <x v="17"/>
    <x v="0"/>
    <x v="0"/>
    <x v="0"/>
  </r>
  <r>
    <x v="2"/>
    <x v="1"/>
    <x v="18"/>
    <x v="0"/>
    <x v="0"/>
    <x v="0"/>
  </r>
  <r>
    <x v="2"/>
    <x v="1"/>
    <x v="19"/>
    <x v="0"/>
    <x v="0"/>
    <x v="0"/>
  </r>
  <r>
    <x v="2"/>
    <x v="1"/>
    <x v="20"/>
    <x v="0"/>
    <x v="0"/>
    <x v="0"/>
  </r>
  <r>
    <x v="2"/>
    <x v="1"/>
    <x v="21"/>
    <x v="0"/>
    <x v="0"/>
    <x v="0"/>
  </r>
  <r>
    <x v="2"/>
    <x v="1"/>
    <x v="22"/>
    <x v="0"/>
    <x v="0"/>
    <x v="0"/>
  </r>
  <r>
    <x v="2"/>
    <x v="1"/>
    <x v="23"/>
    <x v="0"/>
    <x v="0"/>
    <x v="0"/>
  </r>
  <r>
    <x v="2"/>
    <x v="2"/>
    <x v="0"/>
    <x v="0"/>
    <x v="0"/>
    <x v="0"/>
  </r>
  <r>
    <x v="2"/>
    <x v="2"/>
    <x v="1"/>
    <x v="0"/>
    <x v="0"/>
    <x v="0"/>
  </r>
  <r>
    <x v="2"/>
    <x v="2"/>
    <x v="2"/>
    <x v="0"/>
    <x v="0"/>
    <x v="0"/>
  </r>
  <r>
    <x v="2"/>
    <x v="2"/>
    <x v="3"/>
    <x v="0"/>
    <x v="0"/>
    <x v="0"/>
  </r>
  <r>
    <x v="2"/>
    <x v="2"/>
    <x v="4"/>
    <x v="0"/>
    <x v="0"/>
    <x v="0"/>
  </r>
  <r>
    <x v="2"/>
    <x v="2"/>
    <x v="5"/>
    <x v="0"/>
    <x v="0"/>
    <x v="0"/>
  </r>
  <r>
    <x v="2"/>
    <x v="2"/>
    <x v="6"/>
    <x v="0"/>
    <x v="0"/>
    <x v="0"/>
  </r>
  <r>
    <x v="2"/>
    <x v="2"/>
    <x v="7"/>
    <x v="0"/>
    <x v="0"/>
    <x v="0"/>
  </r>
  <r>
    <x v="2"/>
    <x v="2"/>
    <x v="8"/>
    <x v="0"/>
    <x v="0"/>
    <x v="0"/>
  </r>
  <r>
    <x v="2"/>
    <x v="2"/>
    <x v="9"/>
    <x v="0"/>
    <x v="0"/>
    <x v="0"/>
  </r>
  <r>
    <x v="2"/>
    <x v="2"/>
    <x v="10"/>
    <x v="0"/>
    <x v="0"/>
    <x v="0"/>
  </r>
  <r>
    <x v="2"/>
    <x v="2"/>
    <x v="11"/>
    <x v="0"/>
    <x v="0"/>
    <x v="0"/>
  </r>
  <r>
    <x v="2"/>
    <x v="2"/>
    <x v="12"/>
    <x v="0"/>
    <x v="0"/>
    <x v="0"/>
  </r>
  <r>
    <x v="2"/>
    <x v="2"/>
    <x v="13"/>
    <x v="0"/>
    <x v="0"/>
    <x v="0"/>
  </r>
  <r>
    <x v="2"/>
    <x v="2"/>
    <x v="14"/>
    <x v="0"/>
    <x v="0"/>
    <x v="0"/>
  </r>
  <r>
    <x v="2"/>
    <x v="2"/>
    <x v="15"/>
    <x v="0"/>
    <x v="0"/>
    <x v="0"/>
  </r>
  <r>
    <x v="2"/>
    <x v="2"/>
    <x v="16"/>
    <x v="0"/>
    <x v="0"/>
    <x v="0"/>
  </r>
  <r>
    <x v="2"/>
    <x v="2"/>
    <x v="17"/>
    <x v="0"/>
    <x v="0"/>
    <x v="0"/>
  </r>
  <r>
    <x v="2"/>
    <x v="2"/>
    <x v="18"/>
    <x v="0"/>
    <x v="0"/>
    <x v="0"/>
  </r>
  <r>
    <x v="2"/>
    <x v="2"/>
    <x v="19"/>
    <x v="0"/>
    <x v="0"/>
    <x v="0"/>
  </r>
  <r>
    <x v="2"/>
    <x v="2"/>
    <x v="20"/>
    <x v="0"/>
    <x v="0"/>
    <x v="0"/>
  </r>
  <r>
    <x v="2"/>
    <x v="2"/>
    <x v="21"/>
    <x v="0"/>
    <x v="0"/>
    <x v="0"/>
  </r>
  <r>
    <x v="2"/>
    <x v="2"/>
    <x v="22"/>
    <x v="0"/>
    <x v="0"/>
    <x v="0"/>
  </r>
  <r>
    <x v="2"/>
    <x v="2"/>
    <x v="23"/>
    <x v="0"/>
    <x v="0"/>
    <x v="0"/>
  </r>
  <r>
    <x v="2"/>
    <x v="3"/>
    <x v="0"/>
    <x v="0"/>
    <x v="0"/>
    <x v="0"/>
  </r>
  <r>
    <x v="2"/>
    <x v="3"/>
    <x v="1"/>
    <x v="0"/>
    <x v="0"/>
    <x v="0"/>
  </r>
  <r>
    <x v="2"/>
    <x v="3"/>
    <x v="2"/>
    <x v="0"/>
    <x v="0"/>
    <x v="0"/>
  </r>
  <r>
    <x v="2"/>
    <x v="3"/>
    <x v="3"/>
    <x v="0"/>
    <x v="0"/>
    <x v="0"/>
  </r>
  <r>
    <x v="2"/>
    <x v="3"/>
    <x v="4"/>
    <x v="0"/>
    <x v="0"/>
    <x v="0"/>
  </r>
  <r>
    <x v="2"/>
    <x v="3"/>
    <x v="5"/>
    <x v="0"/>
    <x v="0"/>
    <x v="0"/>
  </r>
  <r>
    <x v="2"/>
    <x v="3"/>
    <x v="6"/>
    <x v="0"/>
    <x v="0"/>
    <x v="0"/>
  </r>
  <r>
    <x v="2"/>
    <x v="3"/>
    <x v="7"/>
    <x v="0"/>
    <x v="0"/>
    <x v="0"/>
  </r>
  <r>
    <x v="2"/>
    <x v="3"/>
    <x v="8"/>
    <x v="0"/>
    <x v="0"/>
    <x v="0"/>
  </r>
  <r>
    <x v="2"/>
    <x v="3"/>
    <x v="9"/>
    <x v="0"/>
    <x v="0"/>
    <x v="0"/>
  </r>
  <r>
    <x v="2"/>
    <x v="3"/>
    <x v="10"/>
    <x v="0"/>
    <x v="0"/>
    <x v="0"/>
  </r>
  <r>
    <x v="2"/>
    <x v="3"/>
    <x v="11"/>
    <x v="0"/>
    <x v="0"/>
    <x v="0"/>
  </r>
  <r>
    <x v="2"/>
    <x v="3"/>
    <x v="12"/>
    <x v="0"/>
    <x v="0"/>
    <x v="0"/>
  </r>
  <r>
    <x v="2"/>
    <x v="3"/>
    <x v="13"/>
    <x v="0"/>
    <x v="0"/>
    <x v="0"/>
  </r>
  <r>
    <x v="2"/>
    <x v="3"/>
    <x v="14"/>
    <x v="0"/>
    <x v="0"/>
    <x v="0"/>
  </r>
  <r>
    <x v="2"/>
    <x v="3"/>
    <x v="15"/>
    <x v="0"/>
    <x v="0"/>
    <x v="0"/>
  </r>
  <r>
    <x v="2"/>
    <x v="3"/>
    <x v="16"/>
    <x v="0"/>
    <x v="0"/>
    <x v="0"/>
  </r>
  <r>
    <x v="2"/>
    <x v="3"/>
    <x v="17"/>
    <x v="0"/>
    <x v="0"/>
    <x v="0"/>
  </r>
  <r>
    <x v="2"/>
    <x v="3"/>
    <x v="18"/>
    <x v="0"/>
    <x v="0"/>
    <x v="0"/>
  </r>
  <r>
    <x v="2"/>
    <x v="3"/>
    <x v="19"/>
    <x v="0"/>
    <x v="0"/>
    <x v="0"/>
  </r>
  <r>
    <x v="2"/>
    <x v="3"/>
    <x v="20"/>
    <x v="0"/>
    <x v="0"/>
    <x v="0"/>
  </r>
  <r>
    <x v="2"/>
    <x v="3"/>
    <x v="21"/>
    <x v="0"/>
    <x v="0"/>
    <x v="0"/>
  </r>
  <r>
    <x v="2"/>
    <x v="3"/>
    <x v="22"/>
    <x v="0"/>
    <x v="0"/>
    <x v="0"/>
  </r>
  <r>
    <x v="2"/>
    <x v="3"/>
    <x v="23"/>
    <x v="0"/>
    <x v="0"/>
    <x v="0"/>
  </r>
  <r>
    <x v="2"/>
    <x v="4"/>
    <x v="0"/>
    <x v="0"/>
    <x v="0"/>
    <x v="0"/>
  </r>
  <r>
    <x v="2"/>
    <x v="4"/>
    <x v="1"/>
    <x v="0"/>
    <x v="0"/>
    <x v="0"/>
  </r>
  <r>
    <x v="2"/>
    <x v="4"/>
    <x v="2"/>
    <x v="0"/>
    <x v="0"/>
    <x v="0"/>
  </r>
  <r>
    <x v="2"/>
    <x v="4"/>
    <x v="3"/>
    <x v="0"/>
    <x v="0"/>
    <x v="0"/>
  </r>
  <r>
    <x v="2"/>
    <x v="4"/>
    <x v="4"/>
    <x v="0"/>
    <x v="0"/>
    <x v="0"/>
  </r>
  <r>
    <x v="2"/>
    <x v="4"/>
    <x v="5"/>
    <x v="0"/>
    <x v="0"/>
    <x v="0"/>
  </r>
  <r>
    <x v="2"/>
    <x v="4"/>
    <x v="6"/>
    <x v="0"/>
    <x v="0"/>
    <x v="0"/>
  </r>
  <r>
    <x v="2"/>
    <x v="4"/>
    <x v="7"/>
    <x v="0"/>
    <x v="0"/>
    <x v="3"/>
  </r>
  <r>
    <x v="2"/>
    <x v="4"/>
    <x v="8"/>
    <x v="0"/>
    <x v="0"/>
    <x v="4"/>
  </r>
  <r>
    <x v="2"/>
    <x v="4"/>
    <x v="9"/>
    <x v="0"/>
    <x v="0"/>
    <x v="4"/>
  </r>
  <r>
    <x v="2"/>
    <x v="4"/>
    <x v="10"/>
    <x v="0"/>
    <x v="0"/>
    <x v="4"/>
  </r>
  <r>
    <x v="2"/>
    <x v="4"/>
    <x v="11"/>
    <x v="0"/>
    <x v="0"/>
    <x v="4"/>
  </r>
  <r>
    <x v="2"/>
    <x v="4"/>
    <x v="12"/>
    <x v="0"/>
    <x v="0"/>
    <x v="4"/>
  </r>
  <r>
    <x v="2"/>
    <x v="4"/>
    <x v="13"/>
    <x v="0"/>
    <x v="0"/>
    <x v="4"/>
  </r>
  <r>
    <x v="2"/>
    <x v="4"/>
    <x v="14"/>
    <x v="0"/>
    <x v="0"/>
    <x v="4"/>
  </r>
  <r>
    <x v="2"/>
    <x v="4"/>
    <x v="15"/>
    <x v="0"/>
    <x v="0"/>
    <x v="0"/>
  </r>
  <r>
    <x v="2"/>
    <x v="4"/>
    <x v="16"/>
    <x v="0"/>
    <x v="0"/>
    <x v="0"/>
  </r>
  <r>
    <x v="2"/>
    <x v="4"/>
    <x v="17"/>
    <x v="0"/>
    <x v="0"/>
    <x v="0"/>
  </r>
  <r>
    <x v="2"/>
    <x v="4"/>
    <x v="18"/>
    <x v="0"/>
    <x v="0"/>
    <x v="0"/>
  </r>
  <r>
    <x v="2"/>
    <x v="4"/>
    <x v="19"/>
    <x v="0"/>
    <x v="0"/>
    <x v="0"/>
  </r>
  <r>
    <x v="2"/>
    <x v="4"/>
    <x v="20"/>
    <x v="0"/>
    <x v="0"/>
    <x v="0"/>
  </r>
  <r>
    <x v="2"/>
    <x v="4"/>
    <x v="21"/>
    <x v="0"/>
    <x v="0"/>
    <x v="0"/>
  </r>
  <r>
    <x v="2"/>
    <x v="4"/>
    <x v="22"/>
    <x v="0"/>
    <x v="0"/>
    <x v="0"/>
  </r>
  <r>
    <x v="2"/>
    <x v="4"/>
    <x v="23"/>
    <x v="0"/>
    <x v="0"/>
    <x v="0"/>
  </r>
  <r>
    <x v="2"/>
    <x v="5"/>
    <x v="0"/>
    <x v="0"/>
    <x v="0"/>
    <x v="0"/>
  </r>
  <r>
    <x v="2"/>
    <x v="5"/>
    <x v="1"/>
    <x v="0"/>
    <x v="0"/>
    <x v="0"/>
  </r>
  <r>
    <x v="2"/>
    <x v="5"/>
    <x v="2"/>
    <x v="0"/>
    <x v="0"/>
    <x v="0"/>
  </r>
  <r>
    <x v="2"/>
    <x v="5"/>
    <x v="3"/>
    <x v="0"/>
    <x v="0"/>
    <x v="0"/>
  </r>
  <r>
    <x v="2"/>
    <x v="5"/>
    <x v="4"/>
    <x v="0"/>
    <x v="0"/>
    <x v="0"/>
  </r>
  <r>
    <x v="2"/>
    <x v="5"/>
    <x v="5"/>
    <x v="0"/>
    <x v="0"/>
    <x v="0"/>
  </r>
  <r>
    <x v="2"/>
    <x v="5"/>
    <x v="6"/>
    <x v="0"/>
    <x v="0"/>
    <x v="0"/>
  </r>
  <r>
    <x v="2"/>
    <x v="5"/>
    <x v="7"/>
    <x v="0"/>
    <x v="0"/>
    <x v="4"/>
  </r>
  <r>
    <x v="2"/>
    <x v="5"/>
    <x v="8"/>
    <x v="0"/>
    <x v="0"/>
    <x v="4"/>
  </r>
  <r>
    <x v="2"/>
    <x v="5"/>
    <x v="9"/>
    <x v="0"/>
    <x v="0"/>
    <x v="3"/>
  </r>
  <r>
    <x v="2"/>
    <x v="5"/>
    <x v="10"/>
    <x v="0"/>
    <x v="0"/>
    <x v="3"/>
  </r>
  <r>
    <x v="2"/>
    <x v="5"/>
    <x v="11"/>
    <x v="0"/>
    <x v="0"/>
    <x v="0"/>
  </r>
  <r>
    <x v="2"/>
    <x v="5"/>
    <x v="12"/>
    <x v="0"/>
    <x v="0"/>
    <x v="3"/>
  </r>
  <r>
    <x v="2"/>
    <x v="5"/>
    <x v="13"/>
    <x v="0"/>
    <x v="0"/>
    <x v="3"/>
  </r>
  <r>
    <x v="2"/>
    <x v="5"/>
    <x v="14"/>
    <x v="0"/>
    <x v="0"/>
    <x v="3"/>
  </r>
  <r>
    <x v="2"/>
    <x v="5"/>
    <x v="15"/>
    <x v="0"/>
    <x v="0"/>
    <x v="0"/>
  </r>
  <r>
    <x v="2"/>
    <x v="5"/>
    <x v="16"/>
    <x v="0"/>
    <x v="0"/>
    <x v="0"/>
  </r>
  <r>
    <x v="2"/>
    <x v="5"/>
    <x v="17"/>
    <x v="0"/>
    <x v="0"/>
    <x v="0"/>
  </r>
  <r>
    <x v="2"/>
    <x v="5"/>
    <x v="18"/>
    <x v="0"/>
    <x v="0"/>
    <x v="0"/>
  </r>
  <r>
    <x v="2"/>
    <x v="5"/>
    <x v="19"/>
    <x v="0"/>
    <x v="0"/>
    <x v="0"/>
  </r>
  <r>
    <x v="2"/>
    <x v="5"/>
    <x v="20"/>
    <x v="0"/>
    <x v="0"/>
    <x v="0"/>
  </r>
  <r>
    <x v="2"/>
    <x v="5"/>
    <x v="21"/>
    <x v="0"/>
    <x v="0"/>
    <x v="0"/>
  </r>
  <r>
    <x v="2"/>
    <x v="5"/>
    <x v="22"/>
    <x v="0"/>
    <x v="0"/>
    <x v="0"/>
  </r>
  <r>
    <x v="2"/>
    <x v="5"/>
    <x v="23"/>
    <x v="0"/>
    <x v="0"/>
    <x v="0"/>
  </r>
  <r>
    <x v="2"/>
    <x v="6"/>
    <x v="0"/>
    <x v="0"/>
    <x v="0"/>
    <x v="0"/>
  </r>
  <r>
    <x v="2"/>
    <x v="6"/>
    <x v="1"/>
    <x v="0"/>
    <x v="0"/>
    <x v="0"/>
  </r>
  <r>
    <x v="2"/>
    <x v="6"/>
    <x v="2"/>
    <x v="0"/>
    <x v="0"/>
    <x v="0"/>
  </r>
  <r>
    <x v="2"/>
    <x v="6"/>
    <x v="3"/>
    <x v="0"/>
    <x v="0"/>
    <x v="0"/>
  </r>
  <r>
    <x v="2"/>
    <x v="6"/>
    <x v="4"/>
    <x v="0"/>
    <x v="0"/>
    <x v="0"/>
  </r>
  <r>
    <x v="2"/>
    <x v="6"/>
    <x v="5"/>
    <x v="0"/>
    <x v="0"/>
    <x v="0"/>
  </r>
  <r>
    <x v="2"/>
    <x v="6"/>
    <x v="6"/>
    <x v="0"/>
    <x v="0"/>
    <x v="0"/>
  </r>
  <r>
    <x v="2"/>
    <x v="6"/>
    <x v="7"/>
    <x v="0"/>
    <x v="0"/>
    <x v="3"/>
  </r>
  <r>
    <x v="2"/>
    <x v="6"/>
    <x v="8"/>
    <x v="0"/>
    <x v="0"/>
    <x v="3"/>
  </r>
  <r>
    <x v="2"/>
    <x v="6"/>
    <x v="9"/>
    <x v="0"/>
    <x v="0"/>
    <x v="3"/>
  </r>
  <r>
    <x v="2"/>
    <x v="6"/>
    <x v="10"/>
    <x v="0"/>
    <x v="0"/>
    <x v="3"/>
  </r>
  <r>
    <x v="2"/>
    <x v="6"/>
    <x v="11"/>
    <x v="0"/>
    <x v="0"/>
    <x v="3"/>
  </r>
  <r>
    <x v="2"/>
    <x v="6"/>
    <x v="12"/>
    <x v="0"/>
    <x v="0"/>
    <x v="3"/>
  </r>
  <r>
    <x v="2"/>
    <x v="6"/>
    <x v="13"/>
    <x v="0"/>
    <x v="0"/>
    <x v="4"/>
  </r>
  <r>
    <x v="2"/>
    <x v="6"/>
    <x v="14"/>
    <x v="0"/>
    <x v="0"/>
    <x v="4"/>
  </r>
  <r>
    <x v="2"/>
    <x v="6"/>
    <x v="15"/>
    <x v="0"/>
    <x v="0"/>
    <x v="0"/>
  </r>
  <r>
    <x v="2"/>
    <x v="6"/>
    <x v="16"/>
    <x v="0"/>
    <x v="0"/>
    <x v="0"/>
  </r>
  <r>
    <x v="2"/>
    <x v="6"/>
    <x v="17"/>
    <x v="0"/>
    <x v="0"/>
    <x v="0"/>
  </r>
  <r>
    <x v="2"/>
    <x v="6"/>
    <x v="18"/>
    <x v="0"/>
    <x v="0"/>
    <x v="0"/>
  </r>
  <r>
    <x v="2"/>
    <x v="6"/>
    <x v="19"/>
    <x v="0"/>
    <x v="0"/>
    <x v="0"/>
  </r>
  <r>
    <x v="2"/>
    <x v="6"/>
    <x v="20"/>
    <x v="0"/>
    <x v="0"/>
    <x v="0"/>
  </r>
  <r>
    <x v="2"/>
    <x v="6"/>
    <x v="21"/>
    <x v="0"/>
    <x v="0"/>
    <x v="0"/>
  </r>
  <r>
    <x v="2"/>
    <x v="6"/>
    <x v="22"/>
    <x v="0"/>
    <x v="0"/>
    <x v="0"/>
  </r>
  <r>
    <x v="2"/>
    <x v="6"/>
    <x v="23"/>
    <x v="0"/>
    <x v="0"/>
    <x v="0"/>
  </r>
  <r>
    <x v="3"/>
    <x v="0"/>
    <x v="0"/>
    <x v="0"/>
    <x v="0"/>
    <x v="0"/>
  </r>
  <r>
    <x v="3"/>
    <x v="0"/>
    <x v="1"/>
    <x v="0"/>
    <x v="0"/>
    <x v="0"/>
  </r>
  <r>
    <x v="3"/>
    <x v="0"/>
    <x v="2"/>
    <x v="0"/>
    <x v="0"/>
    <x v="0"/>
  </r>
  <r>
    <x v="3"/>
    <x v="0"/>
    <x v="3"/>
    <x v="0"/>
    <x v="0"/>
    <x v="0"/>
  </r>
  <r>
    <x v="3"/>
    <x v="0"/>
    <x v="4"/>
    <x v="0"/>
    <x v="0"/>
    <x v="0"/>
  </r>
  <r>
    <x v="3"/>
    <x v="0"/>
    <x v="5"/>
    <x v="0"/>
    <x v="0"/>
    <x v="0"/>
  </r>
  <r>
    <x v="3"/>
    <x v="0"/>
    <x v="6"/>
    <x v="0"/>
    <x v="0"/>
    <x v="0"/>
  </r>
  <r>
    <x v="3"/>
    <x v="0"/>
    <x v="7"/>
    <x v="0"/>
    <x v="0"/>
    <x v="0"/>
  </r>
  <r>
    <x v="3"/>
    <x v="0"/>
    <x v="8"/>
    <x v="0"/>
    <x v="0"/>
    <x v="0"/>
  </r>
  <r>
    <x v="3"/>
    <x v="0"/>
    <x v="9"/>
    <x v="0"/>
    <x v="0"/>
    <x v="0"/>
  </r>
  <r>
    <x v="3"/>
    <x v="0"/>
    <x v="10"/>
    <x v="0"/>
    <x v="0"/>
    <x v="0"/>
  </r>
  <r>
    <x v="3"/>
    <x v="0"/>
    <x v="11"/>
    <x v="0"/>
    <x v="0"/>
    <x v="0"/>
  </r>
  <r>
    <x v="3"/>
    <x v="0"/>
    <x v="12"/>
    <x v="0"/>
    <x v="0"/>
    <x v="0"/>
  </r>
  <r>
    <x v="3"/>
    <x v="0"/>
    <x v="13"/>
    <x v="0"/>
    <x v="0"/>
    <x v="0"/>
  </r>
  <r>
    <x v="3"/>
    <x v="0"/>
    <x v="14"/>
    <x v="0"/>
    <x v="0"/>
    <x v="3"/>
  </r>
  <r>
    <x v="3"/>
    <x v="0"/>
    <x v="15"/>
    <x v="0"/>
    <x v="0"/>
    <x v="3"/>
  </r>
  <r>
    <x v="3"/>
    <x v="0"/>
    <x v="16"/>
    <x v="0"/>
    <x v="0"/>
    <x v="4"/>
  </r>
  <r>
    <x v="3"/>
    <x v="0"/>
    <x v="17"/>
    <x v="0"/>
    <x v="0"/>
    <x v="4"/>
  </r>
  <r>
    <x v="3"/>
    <x v="0"/>
    <x v="18"/>
    <x v="0"/>
    <x v="0"/>
    <x v="3"/>
  </r>
  <r>
    <x v="3"/>
    <x v="0"/>
    <x v="19"/>
    <x v="0"/>
    <x v="0"/>
    <x v="0"/>
  </r>
  <r>
    <x v="3"/>
    <x v="0"/>
    <x v="20"/>
    <x v="0"/>
    <x v="0"/>
    <x v="0"/>
  </r>
  <r>
    <x v="3"/>
    <x v="0"/>
    <x v="21"/>
    <x v="0"/>
    <x v="0"/>
    <x v="0"/>
  </r>
  <r>
    <x v="3"/>
    <x v="0"/>
    <x v="22"/>
    <x v="0"/>
    <x v="0"/>
    <x v="0"/>
  </r>
  <r>
    <x v="3"/>
    <x v="0"/>
    <x v="23"/>
    <x v="0"/>
    <x v="0"/>
    <x v="0"/>
  </r>
  <r>
    <x v="3"/>
    <x v="1"/>
    <x v="0"/>
    <x v="0"/>
    <x v="0"/>
    <x v="0"/>
  </r>
  <r>
    <x v="3"/>
    <x v="1"/>
    <x v="1"/>
    <x v="0"/>
    <x v="0"/>
    <x v="0"/>
  </r>
  <r>
    <x v="3"/>
    <x v="1"/>
    <x v="2"/>
    <x v="0"/>
    <x v="0"/>
    <x v="0"/>
  </r>
  <r>
    <x v="3"/>
    <x v="1"/>
    <x v="3"/>
    <x v="0"/>
    <x v="0"/>
    <x v="0"/>
  </r>
  <r>
    <x v="3"/>
    <x v="1"/>
    <x v="4"/>
    <x v="0"/>
    <x v="0"/>
    <x v="0"/>
  </r>
  <r>
    <x v="3"/>
    <x v="1"/>
    <x v="5"/>
    <x v="0"/>
    <x v="0"/>
    <x v="0"/>
  </r>
  <r>
    <x v="3"/>
    <x v="1"/>
    <x v="6"/>
    <x v="0"/>
    <x v="0"/>
    <x v="0"/>
  </r>
  <r>
    <x v="3"/>
    <x v="1"/>
    <x v="7"/>
    <x v="0"/>
    <x v="0"/>
    <x v="0"/>
  </r>
  <r>
    <x v="3"/>
    <x v="1"/>
    <x v="8"/>
    <x v="0"/>
    <x v="0"/>
    <x v="0"/>
  </r>
  <r>
    <x v="3"/>
    <x v="1"/>
    <x v="9"/>
    <x v="0"/>
    <x v="0"/>
    <x v="0"/>
  </r>
  <r>
    <x v="3"/>
    <x v="1"/>
    <x v="10"/>
    <x v="0"/>
    <x v="0"/>
    <x v="3"/>
  </r>
  <r>
    <x v="3"/>
    <x v="1"/>
    <x v="11"/>
    <x v="0"/>
    <x v="0"/>
    <x v="3"/>
  </r>
  <r>
    <x v="3"/>
    <x v="1"/>
    <x v="12"/>
    <x v="0"/>
    <x v="0"/>
    <x v="0"/>
  </r>
  <r>
    <x v="3"/>
    <x v="1"/>
    <x v="13"/>
    <x v="0"/>
    <x v="0"/>
    <x v="0"/>
  </r>
  <r>
    <x v="3"/>
    <x v="1"/>
    <x v="14"/>
    <x v="0"/>
    <x v="0"/>
    <x v="3"/>
  </r>
  <r>
    <x v="3"/>
    <x v="1"/>
    <x v="15"/>
    <x v="0"/>
    <x v="0"/>
    <x v="3"/>
  </r>
  <r>
    <x v="3"/>
    <x v="1"/>
    <x v="16"/>
    <x v="0"/>
    <x v="0"/>
    <x v="4"/>
  </r>
  <r>
    <x v="3"/>
    <x v="1"/>
    <x v="17"/>
    <x v="0"/>
    <x v="0"/>
    <x v="2"/>
  </r>
  <r>
    <x v="3"/>
    <x v="1"/>
    <x v="18"/>
    <x v="0"/>
    <x v="0"/>
    <x v="4"/>
  </r>
  <r>
    <x v="3"/>
    <x v="1"/>
    <x v="19"/>
    <x v="0"/>
    <x v="0"/>
    <x v="0"/>
  </r>
  <r>
    <x v="3"/>
    <x v="1"/>
    <x v="20"/>
    <x v="0"/>
    <x v="0"/>
    <x v="0"/>
  </r>
  <r>
    <x v="3"/>
    <x v="1"/>
    <x v="21"/>
    <x v="0"/>
    <x v="0"/>
    <x v="0"/>
  </r>
  <r>
    <x v="3"/>
    <x v="1"/>
    <x v="22"/>
    <x v="0"/>
    <x v="0"/>
    <x v="0"/>
  </r>
  <r>
    <x v="3"/>
    <x v="1"/>
    <x v="23"/>
    <x v="0"/>
    <x v="0"/>
    <x v="0"/>
  </r>
  <r>
    <x v="3"/>
    <x v="2"/>
    <x v="0"/>
    <x v="0"/>
    <x v="0"/>
    <x v="0"/>
  </r>
  <r>
    <x v="3"/>
    <x v="2"/>
    <x v="1"/>
    <x v="0"/>
    <x v="0"/>
    <x v="0"/>
  </r>
  <r>
    <x v="3"/>
    <x v="2"/>
    <x v="2"/>
    <x v="0"/>
    <x v="0"/>
    <x v="0"/>
  </r>
  <r>
    <x v="3"/>
    <x v="2"/>
    <x v="3"/>
    <x v="0"/>
    <x v="0"/>
    <x v="0"/>
  </r>
  <r>
    <x v="3"/>
    <x v="2"/>
    <x v="4"/>
    <x v="0"/>
    <x v="0"/>
    <x v="0"/>
  </r>
  <r>
    <x v="3"/>
    <x v="2"/>
    <x v="5"/>
    <x v="0"/>
    <x v="0"/>
    <x v="0"/>
  </r>
  <r>
    <x v="3"/>
    <x v="2"/>
    <x v="6"/>
    <x v="0"/>
    <x v="0"/>
    <x v="0"/>
  </r>
  <r>
    <x v="3"/>
    <x v="2"/>
    <x v="7"/>
    <x v="0"/>
    <x v="0"/>
    <x v="0"/>
  </r>
  <r>
    <x v="3"/>
    <x v="2"/>
    <x v="8"/>
    <x v="0"/>
    <x v="0"/>
    <x v="0"/>
  </r>
  <r>
    <x v="3"/>
    <x v="2"/>
    <x v="9"/>
    <x v="0"/>
    <x v="0"/>
    <x v="0"/>
  </r>
  <r>
    <x v="3"/>
    <x v="2"/>
    <x v="10"/>
    <x v="0"/>
    <x v="0"/>
    <x v="0"/>
  </r>
  <r>
    <x v="3"/>
    <x v="2"/>
    <x v="11"/>
    <x v="0"/>
    <x v="0"/>
    <x v="0"/>
  </r>
  <r>
    <x v="3"/>
    <x v="2"/>
    <x v="12"/>
    <x v="0"/>
    <x v="0"/>
    <x v="0"/>
  </r>
  <r>
    <x v="3"/>
    <x v="2"/>
    <x v="13"/>
    <x v="0"/>
    <x v="0"/>
    <x v="0"/>
  </r>
  <r>
    <x v="3"/>
    <x v="2"/>
    <x v="14"/>
    <x v="0"/>
    <x v="0"/>
    <x v="0"/>
  </r>
  <r>
    <x v="3"/>
    <x v="2"/>
    <x v="15"/>
    <x v="0"/>
    <x v="0"/>
    <x v="0"/>
  </r>
  <r>
    <x v="3"/>
    <x v="2"/>
    <x v="16"/>
    <x v="0"/>
    <x v="0"/>
    <x v="0"/>
  </r>
  <r>
    <x v="3"/>
    <x v="2"/>
    <x v="17"/>
    <x v="0"/>
    <x v="0"/>
    <x v="0"/>
  </r>
  <r>
    <x v="3"/>
    <x v="2"/>
    <x v="18"/>
    <x v="0"/>
    <x v="0"/>
    <x v="0"/>
  </r>
  <r>
    <x v="3"/>
    <x v="2"/>
    <x v="19"/>
    <x v="0"/>
    <x v="0"/>
    <x v="0"/>
  </r>
  <r>
    <x v="3"/>
    <x v="2"/>
    <x v="20"/>
    <x v="0"/>
    <x v="0"/>
    <x v="0"/>
  </r>
  <r>
    <x v="3"/>
    <x v="2"/>
    <x v="21"/>
    <x v="0"/>
    <x v="0"/>
    <x v="0"/>
  </r>
  <r>
    <x v="3"/>
    <x v="2"/>
    <x v="22"/>
    <x v="0"/>
    <x v="0"/>
    <x v="0"/>
  </r>
  <r>
    <x v="3"/>
    <x v="2"/>
    <x v="23"/>
    <x v="0"/>
    <x v="0"/>
    <x v="0"/>
  </r>
  <r>
    <x v="3"/>
    <x v="3"/>
    <x v="0"/>
    <x v="0"/>
    <x v="0"/>
    <x v="0"/>
  </r>
  <r>
    <x v="3"/>
    <x v="3"/>
    <x v="1"/>
    <x v="0"/>
    <x v="0"/>
    <x v="0"/>
  </r>
  <r>
    <x v="3"/>
    <x v="3"/>
    <x v="2"/>
    <x v="0"/>
    <x v="0"/>
    <x v="0"/>
  </r>
  <r>
    <x v="3"/>
    <x v="3"/>
    <x v="3"/>
    <x v="0"/>
    <x v="0"/>
    <x v="0"/>
  </r>
  <r>
    <x v="3"/>
    <x v="3"/>
    <x v="4"/>
    <x v="0"/>
    <x v="0"/>
    <x v="0"/>
  </r>
  <r>
    <x v="3"/>
    <x v="3"/>
    <x v="5"/>
    <x v="0"/>
    <x v="0"/>
    <x v="0"/>
  </r>
  <r>
    <x v="3"/>
    <x v="3"/>
    <x v="6"/>
    <x v="0"/>
    <x v="0"/>
    <x v="0"/>
  </r>
  <r>
    <x v="3"/>
    <x v="3"/>
    <x v="7"/>
    <x v="0"/>
    <x v="0"/>
    <x v="0"/>
  </r>
  <r>
    <x v="3"/>
    <x v="3"/>
    <x v="8"/>
    <x v="0"/>
    <x v="0"/>
    <x v="0"/>
  </r>
  <r>
    <x v="3"/>
    <x v="3"/>
    <x v="9"/>
    <x v="0"/>
    <x v="0"/>
    <x v="0"/>
  </r>
  <r>
    <x v="3"/>
    <x v="3"/>
    <x v="10"/>
    <x v="0"/>
    <x v="0"/>
    <x v="0"/>
  </r>
  <r>
    <x v="3"/>
    <x v="3"/>
    <x v="11"/>
    <x v="0"/>
    <x v="0"/>
    <x v="0"/>
  </r>
  <r>
    <x v="3"/>
    <x v="3"/>
    <x v="12"/>
    <x v="0"/>
    <x v="0"/>
    <x v="0"/>
  </r>
  <r>
    <x v="3"/>
    <x v="3"/>
    <x v="13"/>
    <x v="0"/>
    <x v="0"/>
    <x v="0"/>
  </r>
  <r>
    <x v="3"/>
    <x v="3"/>
    <x v="14"/>
    <x v="0"/>
    <x v="0"/>
    <x v="0"/>
  </r>
  <r>
    <x v="3"/>
    <x v="3"/>
    <x v="15"/>
    <x v="0"/>
    <x v="0"/>
    <x v="0"/>
  </r>
  <r>
    <x v="3"/>
    <x v="3"/>
    <x v="16"/>
    <x v="0"/>
    <x v="0"/>
    <x v="0"/>
  </r>
  <r>
    <x v="3"/>
    <x v="3"/>
    <x v="17"/>
    <x v="0"/>
    <x v="0"/>
    <x v="0"/>
  </r>
  <r>
    <x v="3"/>
    <x v="3"/>
    <x v="18"/>
    <x v="0"/>
    <x v="0"/>
    <x v="0"/>
  </r>
  <r>
    <x v="3"/>
    <x v="3"/>
    <x v="19"/>
    <x v="0"/>
    <x v="0"/>
    <x v="0"/>
  </r>
  <r>
    <x v="3"/>
    <x v="3"/>
    <x v="20"/>
    <x v="0"/>
    <x v="0"/>
    <x v="0"/>
  </r>
  <r>
    <x v="3"/>
    <x v="3"/>
    <x v="21"/>
    <x v="0"/>
    <x v="0"/>
    <x v="0"/>
  </r>
  <r>
    <x v="3"/>
    <x v="3"/>
    <x v="22"/>
    <x v="0"/>
    <x v="0"/>
    <x v="0"/>
  </r>
  <r>
    <x v="3"/>
    <x v="3"/>
    <x v="23"/>
    <x v="0"/>
    <x v="0"/>
    <x v="0"/>
  </r>
  <r>
    <x v="3"/>
    <x v="4"/>
    <x v="0"/>
    <x v="0"/>
    <x v="0"/>
    <x v="0"/>
  </r>
  <r>
    <x v="3"/>
    <x v="4"/>
    <x v="1"/>
    <x v="0"/>
    <x v="0"/>
    <x v="0"/>
  </r>
  <r>
    <x v="3"/>
    <x v="4"/>
    <x v="2"/>
    <x v="0"/>
    <x v="0"/>
    <x v="0"/>
  </r>
  <r>
    <x v="3"/>
    <x v="4"/>
    <x v="3"/>
    <x v="0"/>
    <x v="0"/>
    <x v="0"/>
  </r>
  <r>
    <x v="3"/>
    <x v="4"/>
    <x v="4"/>
    <x v="0"/>
    <x v="0"/>
    <x v="0"/>
  </r>
  <r>
    <x v="3"/>
    <x v="4"/>
    <x v="5"/>
    <x v="0"/>
    <x v="0"/>
    <x v="0"/>
  </r>
  <r>
    <x v="3"/>
    <x v="4"/>
    <x v="6"/>
    <x v="0"/>
    <x v="0"/>
    <x v="0"/>
  </r>
  <r>
    <x v="3"/>
    <x v="4"/>
    <x v="7"/>
    <x v="0"/>
    <x v="0"/>
    <x v="0"/>
  </r>
  <r>
    <x v="3"/>
    <x v="4"/>
    <x v="8"/>
    <x v="0"/>
    <x v="0"/>
    <x v="0"/>
  </r>
  <r>
    <x v="3"/>
    <x v="4"/>
    <x v="9"/>
    <x v="0"/>
    <x v="0"/>
    <x v="3"/>
  </r>
  <r>
    <x v="3"/>
    <x v="4"/>
    <x v="10"/>
    <x v="0"/>
    <x v="0"/>
    <x v="0"/>
  </r>
  <r>
    <x v="3"/>
    <x v="4"/>
    <x v="11"/>
    <x v="0"/>
    <x v="0"/>
    <x v="0"/>
  </r>
  <r>
    <x v="3"/>
    <x v="4"/>
    <x v="12"/>
    <x v="0"/>
    <x v="0"/>
    <x v="0"/>
  </r>
  <r>
    <x v="3"/>
    <x v="4"/>
    <x v="13"/>
    <x v="0"/>
    <x v="0"/>
    <x v="0"/>
  </r>
  <r>
    <x v="3"/>
    <x v="4"/>
    <x v="14"/>
    <x v="0"/>
    <x v="0"/>
    <x v="0"/>
  </r>
  <r>
    <x v="3"/>
    <x v="4"/>
    <x v="15"/>
    <x v="0"/>
    <x v="0"/>
    <x v="3"/>
  </r>
  <r>
    <x v="3"/>
    <x v="4"/>
    <x v="16"/>
    <x v="0"/>
    <x v="0"/>
    <x v="3"/>
  </r>
  <r>
    <x v="3"/>
    <x v="4"/>
    <x v="17"/>
    <x v="0"/>
    <x v="0"/>
    <x v="3"/>
  </r>
  <r>
    <x v="3"/>
    <x v="4"/>
    <x v="18"/>
    <x v="0"/>
    <x v="0"/>
    <x v="0"/>
  </r>
  <r>
    <x v="3"/>
    <x v="4"/>
    <x v="19"/>
    <x v="0"/>
    <x v="0"/>
    <x v="0"/>
  </r>
  <r>
    <x v="3"/>
    <x v="4"/>
    <x v="20"/>
    <x v="0"/>
    <x v="0"/>
    <x v="0"/>
  </r>
  <r>
    <x v="3"/>
    <x v="4"/>
    <x v="21"/>
    <x v="0"/>
    <x v="0"/>
    <x v="0"/>
  </r>
  <r>
    <x v="3"/>
    <x v="4"/>
    <x v="22"/>
    <x v="0"/>
    <x v="0"/>
    <x v="0"/>
  </r>
  <r>
    <x v="3"/>
    <x v="4"/>
    <x v="23"/>
    <x v="0"/>
    <x v="0"/>
    <x v="0"/>
  </r>
  <r>
    <x v="3"/>
    <x v="5"/>
    <x v="0"/>
    <x v="0"/>
    <x v="0"/>
    <x v="0"/>
  </r>
  <r>
    <x v="3"/>
    <x v="5"/>
    <x v="1"/>
    <x v="0"/>
    <x v="0"/>
    <x v="0"/>
  </r>
  <r>
    <x v="3"/>
    <x v="5"/>
    <x v="2"/>
    <x v="0"/>
    <x v="0"/>
    <x v="0"/>
  </r>
  <r>
    <x v="3"/>
    <x v="5"/>
    <x v="3"/>
    <x v="0"/>
    <x v="0"/>
    <x v="0"/>
  </r>
  <r>
    <x v="3"/>
    <x v="5"/>
    <x v="4"/>
    <x v="0"/>
    <x v="0"/>
    <x v="0"/>
  </r>
  <r>
    <x v="3"/>
    <x v="5"/>
    <x v="5"/>
    <x v="0"/>
    <x v="0"/>
    <x v="0"/>
  </r>
  <r>
    <x v="3"/>
    <x v="5"/>
    <x v="6"/>
    <x v="0"/>
    <x v="0"/>
    <x v="0"/>
  </r>
  <r>
    <x v="3"/>
    <x v="5"/>
    <x v="7"/>
    <x v="0"/>
    <x v="0"/>
    <x v="3"/>
  </r>
  <r>
    <x v="3"/>
    <x v="5"/>
    <x v="8"/>
    <x v="0"/>
    <x v="0"/>
    <x v="4"/>
  </r>
  <r>
    <x v="3"/>
    <x v="5"/>
    <x v="9"/>
    <x v="0"/>
    <x v="0"/>
    <x v="3"/>
  </r>
  <r>
    <x v="3"/>
    <x v="5"/>
    <x v="10"/>
    <x v="0"/>
    <x v="0"/>
    <x v="3"/>
  </r>
  <r>
    <x v="3"/>
    <x v="5"/>
    <x v="11"/>
    <x v="0"/>
    <x v="0"/>
    <x v="3"/>
  </r>
  <r>
    <x v="3"/>
    <x v="5"/>
    <x v="12"/>
    <x v="0"/>
    <x v="0"/>
    <x v="3"/>
  </r>
  <r>
    <x v="3"/>
    <x v="5"/>
    <x v="13"/>
    <x v="0"/>
    <x v="0"/>
    <x v="3"/>
  </r>
  <r>
    <x v="3"/>
    <x v="5"/>
    <x v="14"/>
    <x v="0"/>
    <x v="0"/>
    <x v="4"/>
  </r>
  <r>
    <x v="3"/>
    <x v="5"/>
    <x v="15"/>
    <x v="0"/>
    <x v="0"/>
    <x v="3"/>
  </r>
  <r>
    <x v="3"/>
    <x v="5"/>
    <x v="16"/>
    <x v="0"/>
    <x v="0"/>
    <x v="3"/>
  </r>
  <r>
    <x v="3"/>
    <x v="5"/>
    <x v="17"/>
    <x v="0"/>
    <x v="0"/>
    <x v="4"/>
  </r>
  <r>
    <x v="3"/>
    <x v="5"/>
    <x v="18"/>
    <x v="0"/>
    <x v="0"/>
    <x v="0"/>
  </r>
  <r>
    <x v="3"/>
    <x v="5"/>
    <x v="19"/>
    <x v="0"/>
    <x v="0"/>
    <x v="0"/>
  </r>
  <r>
    <x v="3"/>
    <x v="5"/>
    <x v="20"/>
    <x v="0"/>
    <x v="0"/>
    <x v="0"/>
  </r>
  <r>
    <x v="3"/>
    <x v="5"/>
    <x v="21"/>
    <x v="0"/>
    <x v="0"/>
    <x v="0"/>
  </r>
  <r>
    <x v="3"/>
    <x v="5"/>
    <x v="22"/>
    <x v="0"/>
    <x v="0"/>
    <x v="0"/>
  </r>
  <r>
    <x v="3"/>
    <x v="5"/>
    <x v="23"/>
    <x v="0"/>
    <x v="0"/>
    <x v="0"/>
  </r>
  <r>
    <x v="3"/>
    <x v="6"/>
    <x v="0"/>
    <x v="0"/>
    <x v="0"/>
    <x v="0"/>
  </r>
  <r>
    <x v="3"/>
    <x v="6"/>
    <x v="1"/>
    <x v="0"/>
    <x v="0"/>
    <x v="0"/>
  </r>
  <r>
    <x v="3"/>
    <x v="6"/>
    <x v="2"/>
    <x v="0"/>
    <x v="0"/>
    <x v="0"/>
  </r>
  <r>
    <x v="3"/>
    <x v="6"/>
    <x v="3"/>
    <x v="0"/>
    <x v="0"/>
    <x v="0"/>
  </r>
  <r>
    <x v="3"/>
    <x v="6"/>
    <x v="4"/>
    <x v="0"/>
    <x v="0"/>
    <x v="0"/>
  </r>
  <r>
    <x v="3"/>
    <x v="6"/>
    <x v="5"/>
    <x v="0"/>
    <x v="0"/>
    <x v="0"/>
  </r>
  <r>
    <x v="3"/>
    <x v="6"/>
    <x v="6"/>
    <x v="0"/>
    <x v="0"/>
    <x v="0"/>
  </r>
  <r>
    <x v="3"/>
    <x v="6"/>
    <x v="7"/>
    <x v="0"/>
    <x v="0"/>
    <x v="0"/>
  </r>
  <r>
    <x v="3"/>
    <x v="6"/>
    <x v="8"/>
    <x v="0"/>
    <x v="0"/>
    <x v="0"/>
  </r>
  <r>
    <x v="3"/>
    <x v="6"/>
    <x v="9"/>
    <x v="0"/>
    <x v="0"/>
    <x v="0"/>
  </r>
  <r>
    <x v="3"/>
    <x v="6"/>
    <x v="10"/>
    <x v="0"/>
    <x v="0"/>
    <x v="0"/>
  </r>
  <r>
    <x v="3"/>
    <x v="6"/>
    <x v="11"/>
    <x v="0"/>
    <x v="0"/>
    <x v="0"/>
  </r>
  <r>
    <x v="3"/>
    <x v="6"/>
    <x v="12"/>
    <x v="0"/>
    <x v="0"/>
    <x v="0"/>
  </r>
  <r>
    <x v="3"/>
    <x v="6"/>
    <x v="13"/>
    <x v="0"/>
    <x v="0"/>
    <x v="0"/>
  </r>
  <r>
    <x v="3"/>
    <x v="6"/>
    <x v="14"/>
    <x v="0"/>
    <x v="0"/>
    <x v="0"/>
  </r>
  <r>
    <x v="3"/>
    <x v="6"/>
    <x v="15"/>
    <x v="0"/>
    <x v="0"/>
    <x v="0"/>
  </r>
  <r>
    <x v="3"/>
    <x v="6"/>
    <x v="16"/>
    <x v="0"/>
    <x v="0"/>
    <x v="4"/>
  </r>
  <r>
    <x v="3"/>
    <x v="6"/>
    <x v="17"/>
    <x v="0"/>
    <x v="0"/>
    <x v="1"/>
  </r>
  <r>
    <x v="3"/>
    <x v="6"/>
    <x v="18"/>
    <x v="0"/>
    <x v="0"/>
    <x v="3"/>
  </r>
  <r>
    <x v="3"/>
    <x v="6"/>
    <x v="19"/>
    <x v="0"/>
    <x v="0"/>
    <x v="3"/>
  </r>
  <r>
    <x v="3"/>
    <x v="6"/>
    <x v="20"/>
    <x v="0"/>
    <x v="0"/>
    <x v="3"/>
  </r>
  <r>
    <x v="3"/>
    <x v="6"/>
    <x v="21"/>
    <x v="0"/>
    <x v="0"/>
    <x v="3"/>
  </r>
  <r>
    <x v="3"/>
    <x v="6"/>
    <x v="22"/>
    <x v="0"/>
    <x v="0"/>
    <x v="3"/>
  </r>
  <r>
    <x v="3"/>
    <x v="6"/>
    <x v="23"/>
    <x v="0"/>
    <x v="0"/>
    <x v="0"/>
  </r>
  <r>
    <x v="4"/>
    <x v="0"/>
    <x v="0"/>
    <x v="0"/>
    <x v="0"/>
    <x v="0"/>
  </r>
  <r>
    <x v="4"/>
    <x v="0"/>
    <x v="1"/>
    <x v="0"/>
    <x v="0"/>
    <x v="0"/>
  </r>
  <r>
    <x v="4"/>
    <x v="0"/>
    <x v="2"/>
    <x v="0"/>
    <x v="0"/>
    <x v="0"/>
  </r>
  <r>
    <x v="4"/>
    <x v="0"/>
    <x v="3"/>
    <x v="0"/>
    <x v="0"/>
    <x v="0"/>
  </r>
  <r>
    <x v="4"/>
    <x v="0"/>
    <x v="4"/>
    <x v="0"/>
    <x v="0"/>
    <x v="0"/>
  </r>
  <r>
    <x v="4"/>
    <x v="0"/>
    <x v="5"/>
    <x v="0"/>
    <x v="0"/>
    <x v="0"/>
  </r>
  <r>
    <x v="4"/>
    <x v="0"/>
    <x v="6"/>
    <x v="0"/>
    <x v="0"/>
    <x v="3"/>
  </r>
  <r>
    <x v="4"/>
    <x v="0"/>
    <x v="7"/>
    <x v="0"/>
    <x v="0"/>
    <x v="1"/>
  </r>
  <r>
    <x v="4"/>
    <x v="0"/>
    <x v="8"/>
    <x v="0"/>
    <x v="0"/>
    <x v="4"/>
  </r>
  <r>
    <x v="4"/>
    <x v="0"/>
    <x v="9"/>
    <x v="0"/>
    <x v="0"/>
    <x v="3"/>
  </r>
  <r>
    <x v="4"/>
    <x v="0"/>
    <x v="10"/>
    <x v="0"/>
    <x v="0"/>
    <x v="3"/>
  </r>
  <r>
    <x v="4"/>
    <x v="0"/>
    <x v="11"/>
    <x v="0"/>
    <x v="0"/>
    <x v="3"/>
  </r>
  <r>
    <x v="4"/>
    <x v="0"/>
    <x v="12"/>
    <x v="0"/>
    <x v="0"/>
    <x v="3"/>
  </r>
  <r>
    <x v="4"/>
    <x v="0"/>
    <x v="13"/>
    <x v="0"/>
    <x v="0"/>
    <x v="3"/>
  </r>
  <r>
    <x v="4"/>
    <x v="0"/>
    <x v="14"/>
    <x v="0"/>
    <x v="0"/>
    <x v="3"/>
  </r>
  <r>
    <x v="4"/>
    <x v="0"/>
    <x v="15"/>
    <x v="0"/>
    <x v="0"/>
    <x v="0"/>
  </r>
  <r>
    <x v="4"/>
    <x v="0"/>
    <x v="16"/>
    <x v="0"/>
    <x v="0"/>
    <x v="4"/>
  </r>
  <r>
    <x v="4"/>
    <x v="0"/>
    <x v="17"/>
    <x v="0"/>
    <x v="0"/>
    <x v="4"/>
  </r>
  <r>
    <x v="4"/>
    <x v="0"/>
    <x v="18"/>
    <x v="0"/>
    <x v="0"/>
    <x v="0"/>
  </r>
  <r>
    <x v="4"/>
    <x v="0"/>
    <x v="19"/>
    <x v="0"/>
    <x v="0"/>
    <x v="0"/>
  </r>
  <r>
    <x v="4"/>
    <x v="0"/>
    <x v="20"/>
    <x v="0"/>
    <x v="0"/>
    <x v="0"/>
  </r>
  <r>
    <x v="4"/>
    <x v="0"/>
    <x v="21"/>
    <x v="0"/>
    <x v="0"/>
    <x v="0"/>
  </r>
  <r>
    <x v="4"/>
    <x v="0"/>
    <x v="22"/>
    <x v="0"/>
    <x v="0"/>
    <x v="0"/>
  </r>
  <r>
    <x v="4"/>
    <x v="0"/>
    <x v="23"/>
    <x v="0"/>
    <x v="0"/>
    <x v="0"/>
  </r>
  <r>
    <x v="4"/>
    <x v="1"/>
    <x v="0"/>
    <x v="0"/>
    <x v="0"/>
    <x v="0"/>
  </r>
  <r>
    <x v="4"/>
    <x v="1"/>
    <x v="1"/>
    <x v="0"/>
    <x v="0"/>
    <x v="0"/>
  </r>
  <r>
    <x v="4"/>
    <x v="1"/>
    <x v="2"/>
    <x v="0"/>
    <x v="0"/>
    <x v="0"/>
  </r>
  <r>
    <x v="4"/>
    <x v="1"/>
    <x v="3"/>
    <x v="0"/>
    <x v="0"/>
    <x v="0"/>
  </r>
  <r>
    <x v="4"/>
    <x v="1"/>
    <x v="4"/>
    <x v="0"/>
    <x v="0"/>
    <x v="0"/>
  </r>
  <r>
    <x v="4"/>
    <x v="1"/>
    <x v="5"/>
    <x v="0"/>
    <x v="0"/>
    <x v="0"/>
  </r>
  <r>
    <x v="4"/>
    <x v="1"/>
    <x v="6"/>
    <x v="0"/>
    <x v="0"/>
    <x v="4"/>
  </r>
  <r>
    <x v="4"/>
    <x v="1"/>
    <x v="7"/>
    <x v="0"/>
    <x v="0"/>
    <x v="1"/>
  </r>
  <r>
    <x v="4"/>
    <x v="1"/>
    <x v="8"/>
    <x v="0"/>
    <x v="0"/>
    <x v="4"/>
  </r>
  <r>
    <x v="4"/>
    <x v="1"/>
    <x v="9"/>
    <x v="0"/>
    <x v="0"/>
    <x v="3"/>
  </r>
  <r>
    <x v="4"/>
    <x v="1"/>
    <x v="10"/>
    <x v="0"/>
    <x v="0"/>
    <x v="3"/>
  </r>
  <r>
    <x v="4"/>
    <x v="1"/>
    <x v="11"/>
    <x v="0"/>
    <x v="0"/>
    <x v="3"/>
  </r>
  <r>
    <x v="4"/>
    <x v="1"/>
    <x v="12"/>
    <x v="0"/>
    <x v="0"/>
    <x v="3"/>
  </r>
  <r>
    <x v="4"/>
    <x v="1"/>
    <x v="13"/>
    <x v="0"/>
    <x v="0"/>
    <x v="3"/>
  </r>
  <r>
    <x v="4"/>
    <x v="1"/>
    <x v="14"/>
    <x v="0"/>
    <x v="0"/>
    <x v="3"/>
  </r>
  <r>
    <x v="4"/>
    <x v="1"/>
    <x v="15"/>
    <x v="0"/>
    <x v="0"/>
    <x v="3"/>
  </r>
  <r>
    <x v="4"/>
    <x v="1"/>
    <x v="16"/>
    <x v="0"/>
    <x v="0"/>
    <x v="4"/>
  </r>
  <r>
    <x v="4"/>
    <x v="1"/>
    <x v="17"/>
    <x v="0"/>
    <x v="0"/>
    <x v="1"/>
  </r>
  <r>
    <x v="4"/>
    <x v="1"/>
    <x v="18"/>
    <x v="0"/>
    <x v="0"/>
    <x v="4"/>
  </r>
  <r>
    <x v="4"/>
    <x v="1"/>
    <x v="19"/>
    <x v="0"/>
    <x v="0"/>
    <x v="0"/>
  </r>
  <r>
    <x v="4"/>
    <x v="1"/>
    <x v="20"/>
    <x v="0"/>
    <x v="0"/>
    <x v="0"/>
  </r>
  <r>
    <x v="4"/>
    <x v="1"/>
    <x v="21"/>
    <x v="0"/>
    <x v="0"/>
    <x v="0"/>
  </r>
  <r>
    <x v="4"/>
    <x v="1"/>
    <x v="22"/>
    <x v="0"/>
    <x v="0"/>
    <x v="0"/>
  </r>
  <r>
    <x v="4"/>
    <x v="1"/>
    <x v="23"/>
    <x v="0"/>
    <x v="0"/>
    <x v="0"/>
  </r>
  <r>
    <x v="4"/>
    <x v="2"/>
    <x v="0"/>
    <x v="0"/>
    <x v="0"/>
    <x v="0"/>
  </r>
  <r>
    <x v="4"/>
    <x v="2"/>
    <x v="1"/>
    <x v="0"/>
    <x v="0"/>
    <x v="0"/>
  </r>
  <r>
    <x v="4"/>
    <x v="2"/>
    <x v="2"/>
    <x v="0"/>
    <x v="0"/>
    <x v="0"/>
  </r>
  <r>
    <x v="4"/>
    <x v="2"/>
    <x v="3"/>
    <x v="0"/>
    <x v="0"/>
    <x v="0"/>
  </r>
  <r>
    <x v="4"/>
    <x v="2"/>
    <x v="4"/>
    <x v="0"/>
    <x v="0"/>
    <x v="0"/>
  </r>
  <r>
    <x v="4"/>
    <x v="2"/>
    <x v="5"/>
    <x v="0"/>
    <x v="0"/>
    <x v="0"/>
  </r>
  <r>
    <x v="4"/>
    <x v="2"/>
    <x v="6"/>
    <x v="0"/>
    <x v="0"/>
    <x v="0"/>
  </r>
  <r>
    <x v="4"/>
    <x v="2"/>
    <x v="7"/>
    <x v="0"/>
    <x v="0"/>
    <x v="0"/>
  </r>
  <r>
    <x v="4"/>
    <x v="2"/>
    <x v="8"/>
    <x v="0"/>
    <x v="0"/>
    <x v="0"/>
  </r>
  <r>
    <x v="4"/>
    <x v="2"/>
    <x v="9"/>
    <x v="0"/>
    <x v="0"/>
    <x v="0"/>
  </r>
  <r>
    <x v="4"/>
    <x v="2"/>
    <x v="10"/>
    <x v="0"/>
    <x v="0"/>
    <x v="0"/>
  </r>
  <r>
    <x v="4"/>
    <x v="2"/>
    <x v="11"/>
    <x v="0"/>
    <x v="0"/>
    <x v="0"/>
  </r>
  <r>
    <x v="4"/>
    <x v="2"/>
    <x v="12"/>
    <x v="0"/>
    <x v="0"/>
    <x v="0"/>
  </r>
  <r>
    <x v="4"/>
    <x v="2"/>
    <x v="13"/>
    <x v="0"/>
    <x v="0"/>
    <x v="0"/>
  </r>
  <r>
    <x v="4"/>
    <x v="2"/>
    <x v="14"/>
    <x v="0"/>
    <x v="0"/>
    <x v="0"/>
  </r>
  <r>
    <x v="4"/>
    <x v="2"/>
    <x v="15"/>
    <x v="0"/>
    <x v="0"/>
    <x v="0"/>
  </r>
  <r>
    <x v="4"/>
    <x v="2"/>
    <x v="16"/>
    <x v="0"/>
    <x v="0"/>
    <x v="0"/>
  </r>
  <r>
    <x v="4"/>
    <x v="2"/>
    <x v="17"/>
    <x v="0"/>
    <x v="0"/>
    <x v="0"/>
  </r>
  <r>
    <x v="4"/>
    <x v="2"/>
    <x v="18"/>
    <x v="0"/>
    <x v="0"/>
    <x v="0"/>
  </r>
  <r>
    <x v="4"/>
    <x v="2"/>
    <x v="19"/>
    <x v="0"/>
    <x v="0"/>
    <x v="0"/>
  </r>
  <r>
    <x v="4"/>
    <x v="2"/>
    <x v="20"/>
    <x v="0"/>
    <x v="0"/>
    <x v="0"/>
  </r>
  <r>
    <x v="4"/>
    <x v="2"/>
    <x v="21"/>
    <x v="0"/>
    <x v="0"/>
    <x v="0"/>
  </r>
  <r>
    <x v="4"/>
    <x v="2"/>
    <x v="22"/>
    <x v="0"/>
    <x v="0"/>
    <x v="0"/>
  </r>
  <r>
    <x v="4"/>
    <x v="2"/>
    <x v="23"/>
    <x v="0"/>
    <x v="0"/>
    <x v="0"/>
  </r>
  <r>
    <x v="4"/>
    <x v="3"/>
    <x v="0"/>
    <x v="0"/>
    <x v="0"/>
    <x v="0"/>
  </r>
  <r>
    <x v="4"/>
    <x v="3"/>
    <x v="1"/>
    <x v="0"/>
    <x v="0"/>
    <x v="0"/>
  </r>
  <r>
    <x v="4"/>
    <x v="3"/>
    <x v="2"/>
    <x v="0"/>
    <x v="0"/>
    <x v="0"/>
  </r>
  <r>
    <x v="4"/>
    <x v="3"/>
    <x v="3"/>
    <x v="0"/>
    <x v="0"/>
    <x v="0"/>
  </r>
  <r>
    <x v="4"/>
    <x v="3"/>
    <x v="4"/>
    <x v="0"/>
    <x v="0"/>
    <x v="0"/>
  </r>
  <r>
    <x v="4"/>
    <x v="3"/>
    <x v="5"/>
    <x v="0"/>
    <x v="0"/>
    <x v="0"/>
  </r>
  <r>
    <x v="4"/>
    <x v="3"/>
    <x v="6"/>
    <x v="0"/>
    <x v="0"/>
    <x v="0"/>
  </r>
  <r>
    <x v="4"/>
    <x v="3"/>
    <x v="7"/>
    <x v="0"/>
    <x v="0"/>
    <x v="0"/>
  </r>
  <r>
    <x v="4"/>
    <x v="3"/>
    <x v="8"/>
    <x v="0"/>
    <x v="0"/>
    <x v="0"/>
  </r>
  <r>
    <x v="4"/>
    <x v="3"/>
    <x v="9"/>
    <x v="0"/>
    <x v="0"/>
    <x v="0"/>
  </r>
  <r>
    <x v="4"/>
    <x v="3"/>
    <x v="10"/>
    <x v="0"/>
    <x v="0"/>
    <x v="0"/>
  </r>
  <r>
    <x v="4"/>
    <x v="3"/>
    <x v="11"/>
    <x v="0"/>
    <x v="0"/>
    <x v="0"/>
  </r>
  <r>
    <x v="4"/>
    <x v="3"/>
    <x v="12"/>
    <x v="0"/>
    <x v="0"/>
    <x v="0"/>
  </r>
  <r>
    <x v="4"/>
    <x v="3"/>
    <x v="13"/>
    <x v="0"/>
    <x v="0"/>
    <x v="0"/>
  </r>
  <r>
    <x v="4"/>
    <x v="3"/>
    <x v="14"/>
    <x v="0"/>
    <x v="0"/>
    <x v="0"/>
  </r>
  <r>
    <x v="4"/>
    <x v="3"/>
    <x v="15"/>
    <x v="0"/>
    <x v="0"/>
    <x v="0"/>
  </r>
  <r>
    <x v="4"/>
    <x v="3"/>
    <x v="16"/>
    <x v="0"/>
    <x v="0"/>
    <x v="0"/>
  </r>
  <r>
    <x v="4"/>
    <x v="3"/>
    <x v="17"/>
    <x v="0"/>
    <x v="0"/>
    <x v="3"/>
  </r>
  <r>
    <x v="4"/>
    <x v="3"/>
    <x v="18"/>
    <x v="0"/>
    <x v="0"/>
    <x v="0"/>
  </r>
  <r>
    <x v="4"/>
    <x v="3"/>
    <x v="19"/>
    <x v="0"/>
    <x v="0"/>
    <x v="0"/>
  </r>
  <r>
    <x v="4"/>
    <x v="3"/>
    <x v="20"/>
    <x v="0"/>
    <x v="0"/>
    <x v="0"/>
  </r>
  <r>
    <x v="4"/>
    <x v="3"/>
    <x v="21"/>
    <x v="0"/>
    <x v="0"/>
    <x v="0"/>
  </r>
  <r>
    <x v="4"/>
    <x v="3"/>
    <x v="22"/>
    <x v="0"/>
    <x v="0"/>
    <x v="0"/>
  </r>
  <r>
    <x v="4"/>
    <x v="3"/>
    <x v="23"/>
    <x v="0"/>
    <x v="0"/>
    <x v="0"/>
  </r>
  <r>
    <x v="4"/>
    <x v="4"/>
    <x v="0"/>
    <x v="0"/>
    <x v="0"/>
    <x v="0"/>
  </r>
  <r>
    <x v="4"/>
    <x v="4"/>
    <x v="1"/>
    <x v="0"/>
    <x v="0"/>
    <x v="0"/>
  </r>
  <r>
    <x v="4"/>
    <x v="4"/>
    <x v="2"/>
    <x v="0"/>
    <x v="0"/>
    <x v="0"/>
  </r>
  <r>
    <x v="4"/>
    <x v="4"/>
    <x v="3"/>
    <x v="0"/>
    <x v="0"/>
    <x v="0"/>
  </r>
  <r>
    <x v="4"/>
    <x v="4"/>
    <x v="4"/>
    <x v="0"/>
    <x v="0"/>
    <x v="0"/>
  </r>
  <r>
    <x v="4"/>
    <x v="4"/>
    <x v="5"/>
    <x v="0"/>
    <x v="0"/>
    <x v="0"/>
  </r>
  <r>
    <x v="4"/>
    <x v="4"/>
    <x v="6"/>
    <x v="0"/>
    <x v="0"/>
    <x v="3"/>
  </r>
  <r>
    <x v="4"/>
    <x v="4"/>
    <x v="7"/>
    <x v="0"/>
    <x v="0"/>
    <x v="1"/>
  </r>
  <r>
    <x v="4"/>
    <x v="4"/>
    <x v="8"/>
    <x v="0"/>
    <x v="0"/>
    <x v="1"/>
  </r>
  <r>
    <x v="4"/>
    <x v="4"/>
    <x v="9"/>
    <x v="0"/>
    <x v="0"/>
    <x v="4"/>
  </r>
  <r>
    <x v="4"/>
    <x v="4"/>
    <x v="10"/>
    <x v="0"/>
    <x v="0"/>
    <x v="3"/>
  </r>
  <r>
    <x v="4"/>
    <x v="4"/>
    <x v="11"/>
    <x v="0"/>
    <x v="0"/>
    <x v="0"/>
  </r>
  <r>
    <x v="4"/>
    <x v="4"/>
    <x v="12"/>
    <x v="0"/>
    <x v="0"/>
    <x v="3"/>
  </r>
  <r>
    <x v="4"/>
    <x v="4"/>
    <x v="13"/>
    <x v="0"/>
    <x v="0"/>
    <x v="3"/>
  </r>
  <r>
    <x v="4"/>
    <x v="4"/>
    <x v="14"/>
    <x v="0"/>
    <x v="0"/>
    <x v="3"/>
  </r>
  <r>
    <x v="4"/>
    <x v="4"/>
    <x v="15"/>
    <x v="0"/>
    <x v="0"/>
    <x v="3"/>
  </r>
  <r>
    <x v="4"/>
    <x v="4"/>
    <x v="16"/>
    <x v="0"/>
    <x v="0"/>
    <x v="4"/>
  </r>
  <r>
    <x v="4"/>
    <x v="4"/>
    <x v="17"/>
    <x v="0"/>
    <x v="0"/>
    <x v="1"/>
  </r>
  <r>
    <x v="4"/>
    <x v="4"/>
    <x v="18"/>
    <x v="0"/>
    <x v="0"/>
    <x v="3"/>
  </r>
  <r>
    <x v="4"/>
    <x v="4"/>
    <x v="19"/>
    <x v="0"/>
    <x v="0"/>
    <x v="0"/>
  </r>
  <r>
    <x v="4"/>
    <x v="4"/>
    <x v="20"/>
    <x v="0"/>
    <x v="0"/>
    <x v="0"/>
  </r>
  <r>
    <x v="4"/>
    <x v="4"/>
    <x v="21"/>
    <x v="0"/>
    <x v="0"/>
    <x v="0"/>
  </r>
  <r>
    <x v="4"/>
    <x v="4"/>
    <x v="22"/>
    <x v="0"/>
    <x v="0"/>
    <x v="0"/>
  </r>
  <r>
    <x v="4"/>
    <x v="4"/>
    <x v="23"/>
    <x v="0"/>
    <x v="0"/>
    <x v="0"/>
  </r>
  <r>
    <x v="4"/>
    <x v="5"/>
    <x v="0"/>
    <x v="0"/>
    <x v="0"/>
    <x v="0"/>
  </r>
  <r>
    <x v="4"/>
    <x v="5"/>
    <x v="1"/>
    <x v="0"/>
    <x v="0"/>
    <x v="0"/>
  </r>
  <r>
    <x v="4"/>
    <x v="5"/>
    <x v="2"/>
    <x v="0"/>
    <x v="0"/>
    <x v="0"/>
  </r>
  <r>
    <x v="4"/>
    <x v="5"/>
    <x v="3"/>
    <x v="0"/>
    <x v="0"/>
    <x v="0"/>
  </r>
  <r>
    <x v="4"/>
    <x v="5"/>
    <x v="4"/>
    <x v="0"/>
    <x v="0"/>
    <x v="0"/>
  </r>
  <r>
    <x v="4"/>
    <x v="5"/>
    <x v="5"/>
    <x v="0"/>
    <x v="0"/>
    <x v="0"/>
  </r>
  <r>
    <x v="4"/>
    <x v="5"/>
    <x v="6"/>
    <x v="0"/>
    <x v="0"/>
    <x v="3"/>
  </r>
  <r>
    <x v="4"/>
    <x v="5"/>
    <x v="7"/>
    <x v="0"/>
    <x v="0"/>
    <x v="4"/>
  </r>
  <r>
    <x v="4"/>
    <x v="5"/>
    <x v="8"/>
    <x v="0"/>
    <x v="0"/>
    <x v="4"/>
  </r>
  <r>
    <x v="4"/>
    <x v="5"/>
    <x v="9"/>
    <x v="0"/>
    <x v="0"/>
    <x v="4"/>
  </r>
  <r>
    <x v="4"/>
    <x v="5"/>
    <x v="10"/>
    <x v="0"/>
    <x v="0"/>
    <x v="1"/>
  </r>
  <r>
    <x v="4"/>
    <x v="5"/>
    <x v="11"/>
    <x v="0"/>
    <x v="0"/>
    <x v="4"/>
  </r>
  <r>
    <x v="4"/>
    <x v="5"/>
    <x v="12"/>
    <x v="0"/>
    <x v="0"/>
    <x v="4"/>
  </r>
  <r>
    <x v="4"/>
    <x v="5"/>
    <x v="13"/>
    <x v="0"/>
    <x v="0"/>
    <x v="3"/>
  </r>
  <r>
    <x v="4"/>
    <x v="5"/>
    <x v="14"/>
    <x v="0"/>
    <x v="0"/>
    <x v="3"/>
  </r>
  <r>
    <x v="4"/>
    <x v="5"/>
    <x v="15"/>
    <x v="0"/>
    <x v="0"/>
    <x v="4"/>
  </r>
  <r>
    <x v="4"/>
    <x v="5"/>
    <x v="16"/>
    <x v="0"/>
    <x v="0"/>
    <x v="4"/>
  </r>
  <r>
    <x v="4"/>
    <x v="5"/>
    <x v="17"/>
    <x v="0"/>
    <x v="0"/>
    <x v="1"/>
  </r>
  <r>
    <x v="4"/>
    <x v="5"/>
    <x v="18"/>
    <x v="0"/>
    <x v="0"/>
    <x v="4"/>
  </r>
  <r>
    <x v="4"/>
    <x v="5"/>
    <x v="19"/>
    <x v="0"/>
    <x v="0"/>
    <x v="3"/>
  </r>
  <r>
    <x v="4"/>
    <x v="5"/>
    <x v="20"/>
    <x v="0"/>
    <x v="0"/>
    <x v="0"/>
  </r>
  <r>
    <x v="4"/>
    <x v="5"/>
    <x v="21"/>
    <x v="0"/>
    <x v="0"/>
    <x v="0"/>
  </r>
  <r>
    <x v="4"/>
    <x v="5"/>
    <x v="22"/>
    <x v="0"/>
    <x v="0"/>
    <x v="0"/>
  </r>
  <r>
    <x v="4"/>
    <x v="5"/>
    <x v="23"/>
    <x v="0"/>
    <x v="0"/>
    <x v="0"/>
  </r>
  <r>
    <x v="4"/>
    <x v="6"/>
    <x v="0"/>
    <x v="0"/>
    <x v="0"/>
    <x v="0"/>
  </r>
  <r>
    <x v="4"/>
    <x v="6"/>
    <x v="1"/>
    <x v="0"/>
    <x v="0"/>
    <x v="0"/>
  </r>
  <r>
    <x v="4"/>
    <x v="6"/>
    <x v="2"/>
    <x v="0"/>
    <x v="0"/>
    <x v="0"/>
  </r>
  <r>
    <x v="4"/>
    <x v="6"/>
    <x v="3"/>
    <x v="0"/>
    <x v="0"/>
    <x v="0"/>
  </r>
  <r>
    <x v="4"/>
    <x v="6"/>
    <x v="4"/>
    <x v="0"/>
    <x v="0"/>
    <x v="0"/>
  </r>
  <r>
    <x v="4"/>
    <x v="6"/>
    <x v="5"/>
    <x v="0"/>
    <x v="0"/>
    <x v="0"/>
  </r>
  <r>
    <x v="4"/>
    <x v="6"/>
    <x v="6"/>
    <x v="0"/>
    <x v="0"/>
    <x v="3"/>
  </r>
  <r>
    <x v="4"/>
    <x v="6"/>
    <x v="7"/>
    <x v="2"/>
    <x v="3"/>
    <x v="5"/>
  </r>
  <r>
    <x v="4"/>
    <x v="6"/>
    <x v="8"/>
    <x v="2"/>
    <x v="3"/>
    <x v="7"/>
  </r>
  <r>
    <x v="4"/>
    <x v="6"/>
    <x v="9"/>
    <x v="0"/>
    <x v="0"/>
    <x v="1"/>
  </r>
  <r>
    <x v="4"/>
    <x v="6"/>
    <x v="10"/>
    <x v="0"/>
    <x v="0"/>
    <x v="1"/>
  </r>
  <r>
    <x v="4"/>
    <x v="6"/>
    <x v="11"/>
    <x v="0"/>
    <x v="0"/>
    <x v="4"/>
  </r>
  <r>
    <x v="4"/>
    <x v="6"/>
    <x v="12"/>
    <x v="0"/>
    <x v="0"/>
    <x v="3"/>
  </r>
  <r>
    <x v="4"/>
    <x v="6"/>
    <x v="13"/>
    <x v="0"/>
    <x v="0"/>
    <x v="4"/>
  </r>
  <r>
    <x v="4"/>
    <x v="6"/>
    <x v="14"/>
    <x v="0"/>
    <x v="1"/>
    <x v="2"/>
  </r>
  <r>
    <x v="4"/>
    <x v="6"/>
    <x v="15"/>
    <x v="0"/>
    <x v="0"/>
    <x v="1"/>
  </r>
  <r>
    <x v="4"/>
    <x v="6"/>
    <x v="16"/>
    <x v="0"/>
    <x v="1"/>
    <x v="2"/>
  </r>
  <r>
    <x v="4"/>
    <x v="6"/>
    <x v="17"/>
    <x v="2"/>
    <x v="3"/>
    <x v="2"/>
  </r>
  <r>
    <x v="4"/>
    <x v="6"/>
    <x v="18"/>
    <x v="0"/>
    <x v="1"/>
    <x v="2"/>
  </r>
  <r>
    <x v="4"/>
    <x v="6"/>
    <x v="19"/>
    <x v="0"/>
    <x v="0"/>
    <x v="0"/>
  </r>
  <r>
    <x v="4"/>
    <x v="6"/>
    <x v="20"/>
    <x v="0"/>
    <x v="0"/>
    <x v="0"/>
  </r>
  <r>
    <x v="4"/>
    <x v="6"/>
    <x v="21"/>
    <x v="0"/>
    <x v="0"/>
    <x v="0"/>
  </r>
  <r>
    <x v="4"/>
    <x v="6"/>
    <x v="22"/>
    <x v="0"/>
    <x v="0"/>
    <x v="0"/>
  </r>
  <r>
    <x v="4"/>
    <x v="6"/>
    <x v="23"/>
    <x v="0"/>
    <x v="0"/>
    <x v="0"/>
  </r>
  <r>
    <x v="5"/>
    <x v="0"/>
    <x v="0"/>
    <x v="0"/>
    <x v="0"/>
    <x v="0"/>
  </r>
  <r>
    <x v="5"/>
    <x v="0"/>
    <x v="1"/>
    <x v="0"/>
    <x v="0"/>
    <x v="0"/>
  </r>
  <r>
    <x v="5"/>
    <x v="0"/>
    <x v="2"/>
    <x v="0"/>
    <x v="0"/>
    <x v="0"/>
  </r>
  <r>
    <x v="5"/>
    <x v="0"/>
    <x v="3"/>
    <x v="0"/>
    <x v="0"/>
    <x v="0"/>
  </r>
  <r>
    <x v="5"/>
    <x v="0"/>
    <x v="4"/>
    <x v="0"/>
    <x v="0"/>
    <x v="0"/>
  </r>
  <r>
    <x v="5"/>
    <x v="0"/>
    <x v="5"/>
    <x v="0"/>
    <x v="0"/>
    <x v="0"/>
  </r>
  <r>
    <x v="5"/>
    <x v="0"/>
    <x v="6"/>
    <x v="0"/>
    <x v="0"/>
    <x v="0"/>
  </r>
  <r>
    <x v="5"/>
    <x v="0"/>
    <x v="7"/>
    <x v="0"/>
    <x v="0"/>
    <x v="1"/>
  </r>
  <r>
    <x v="5"/>
    <x v="0"/>
    <x v="8"/>
    <x v="0"/>
    <x v="1"/>
    <x v="2"/>
  </r>
  <r>
    <x v="5"/>
    <x v="0"/>
    <x v="9"/>
    <x v="2"/>
    <x v="3"/>
    <x v="2"/>
  </r>
  <r>
    <x v="5"/>
    <x v="0"/>
    <x v="10"/>
    <x v="0"/>
    <x v="0"/>
    <x v="1"/>
  </r>
  <r>
    <x v="5"/>
    <x v="0"/>
    <x v="11"/>
    <x v="0"/>
    <x v="0"/>
    <x v="3"/>
  </r>
  <r>
    <x v="5"/>
    <x v="0"/>
    <x v="12"/>
    <x v="0"/>
    <x v="0"/>
    <x v="0"/>
  </r>
  <r>
    <x v="5"/>
    <x v="0"/>
    <x v="13"/>
    <x v="0"/>
    <x v="0"/>
    <x v="0"/>
  </r>
  <r>
    <x v="5"/>
    <x v="0"/>
    <x v="14"/>
    <x v="0"/>
    <x v="0"/>
    <x v="0"/>
  </r>
  <r>
    <x v="5"/>
    <x v="0"/>
    <x v="15"/>
    <x v="0"/>
    <x v="0"/>
    <x v="0"/>
  </r>
  <r>
    <x v="5"/>
    <x v="0"/>
    <x v="16"/>
    <x v="0"/>
    <x v="0"/>
    <x v="0"/>
  </r>
  <r>
    <x v="5"/>
    <x v="0"/>
    <x v="17"/>
    <x v="0"/>
    <x v="0"/>
    <x v="0"/>
  </r>
  <r>
    <x v="5"/>
    <x v="0"/>
    <x v="18"/>
    <x v="0"/>
    <x v="0"/>
    <x v="0"/>
  </r>
  <r>
    <x v="5"/>
    <x v="0"/>
    <x v="19"/>
    <x v="0"/>
    <x v="0"/>
    <x v="0"/>
  </r>
  <r>
    <x v="5"/>
    <x v="0"/>
    <x v="20"/>
    <x v="0"/>
    <x v="0"/>
    <x v="0"/>
  </r>
  <r>
    <x v="5"/>
    <x v="0"/>
    <x v="21"/>
    <x v="0"/>
    <x v="0"/>
    <x v="0"/>
  </r>
  <r>
    <x v="5"/>
    <x v="0"/>
    <x v="22"/>
    <x v="0"/>
    <x v="0"/>
    <x v="0"/>
  </r>
  <r>
    <x v="5"/>
    <x v="0"/>
    <x v="23"/>
    <x v="0"/>
    <x v="0"/>
    <x v="0"/>
  </r>
  <r>
    <x v="5"/>
    <x v="1"/>
    <x v="0"/>
    <x v="0"/>
    <x v="0"/>
    <x v="0"/>
  </r>
  <r>
    <x v="5"/>
    <x v="1"/>
    <x v="1"/>
    <x v="0"/>
    <x v="0"/>
    <x v="0"/>
  </r>
  <r>
    <x v="5"/>
    <x v="1"/>
    <x v="2"/>
    <x v="0"/>
    <x v="0"/>
    <x v="0"/>
  </r>
  <r>
    <x v="5"/>
    <x v="1"/>
    <x v="3"/>
    <x v="0"/>
    <x v="0"/>
    <x v="0"/>
  </r>
  <r>
    <x v="5"/>
    <x v="1"/>
    <x v="4"/>
    <x v="0"/>
    <x v="0"/>
    <x v="0"/>
  </r>
  <r>
    <x v="5"/>
    <x v="1"/>
    <x v="5"/>
    <x v="0"/>
    <x v="0"/>
    <x v="0"/>
  </r>
  <r>
    <x v="5"/>
    <x v="1"/>
    <x v="6"/>
    <x v="0"/>
    <x v="0"/>
    <x v="0"/>
  </r>
  <r>
    <x v="5"/>
    <x v="1"/>
    <x v="7"/>
    <x v="0"/>
    <x v="0"/>
    <x v="1"/>
  </r>
  <r>
    <x v="5"/>
    <x v="1"/>
    <x v="8"/>
    <x v="0"/>
    <x v="0"/>
    <x v="4"/>
  </r>
  <r>
    <x v="5"/>
    <x v="1"/>
    <x v="9"/>
    <x v="0"/>
    <x v="0"/>
    <x v="3"/>
  </r>
  <r>
    <x v="5"/>
    <x v="1"/>
    <x v="10"/>
    <x v="0"/>
    <x v="0"/>
    <x v="4"/>
  </r>
  <r>
    <x v="5"/>
    <x v="1"/>
    <x v="11"/>
    <x v="0"/>
    <x v="0"/>
    <x v="3"/>
  </r>
  <r>
    <x v="5"/>
    <x v="1"/>
    <x v="12"/>
    <x v="0"/>
    <x v="0"/>
    <x v="0"/>
  </r>
  <r>
    <x v="5"/>
    <x v="1"/>
    <x v="13"/>
    <x v="0"/>
    <x v="0"/>
    <x v="0"/>
  </r>
  <r>
    <x v="5"/>
    <x v="1"/>
    <x v="14"/>
    <x v="0"/>
    <x v="0"/>
    <x v="0"/>
  </r>
  <r>
    <x v="5"/>
    <x v="1"/>
    <x v="15"/>
    <x v="0"/>
    <x v="0"/>
    <x v="0"/>
  </r>
  <r>
    <x v="5"/>
    <x v="1"/>
    <x v="16"/>
    <x v="0"/>
    <x v="0"/>
    <x v="3"/>
  </r>
  <r>
    <x v="5"/>
    <x v="1"/>
    <x v="17"/>
    <x v="0"/>
    <x v="0"/>
    <x v="0"/>
  </r>
  <r>
    <x v="5"/>
    <x v="1"/>
    <x v="18"/>
    <x v="0"/>
    <x v="0"/>
    <x v="0"/>
  </r>
  <r>
    <x v="5"/>
    <x v="1"/>
    <x v="19"/>
    <x v="0"/>
    <x v="0"/>
    <x v="0"/>
  </r>
  <r>
    <x v="5"/>
    <x v="1"/>
    <x v="20"/>
    <x v="0"/>
    <x v="0"/>
    <x v="0"/>
  </r>
  <r>
    <x v="5"/>
    <x v="1"/>
    <x v="21"/>
    <x v="0"/>
    <x v="0"/>
    <x v="0"/>
  </r>
  <r>
    <x v="5"/>
    <x v="1"/>
    <x v="22"/>
    <x v="0"/>
    <x v="0"/>
    <x v="0"/>
  </r>
  <r>
    <x v="5"/>
    <x v="1"/>
    <x v="23"/>
    <x v="0"/>
    <x v="0"/>
    <x v="0"/>
  </r>
  <r>
    <x v="5"/>
    <x v="2"/>
    <x v="0"/>
    <x v="0"/>
    <x v="0"/>
    <x v="0"/>
  </r>
  <r>
    <x v="5"/>
    <x v="2"/>
    <x v="1"/>
    <x v="0"/>
    <x v="0"/>
    <x v="0"/>
  </r>
  <r>
    <x v="5"/>
    <x v="2"/>
    <x v="2"/>
    <x v="0"/>
    <x v="0"/>
    <x v="0"/>
  </r>
  <r>
    <x v="5"/>
    <x v="2"/>
    <x v="3"/>
    <x v="0"/>
    <x v="0"/>
    <x v="0"/>
  </r>
  <r>
    <x v="5"/>
    <x v="2"/>
    <x v="4"/>
    <x v="0"/>
    <x v="0"/>
    <x v="0"/>
  </r>
  <r>
    <x v="5"/>
    <x v="2"/>
    <x v="5"/>
    <x v="0"/>
    <x v="0"/>
    <x v="0"/>
  </r>
  <r>
    <x v="5"/>
    <x v="2"/>
    <x v="6"/>
    <x v="0"/>
    <x v="0"/>
    <x v="0"/>
  </r>
  <r>
    <x v="5"/>
    <x v="2"/>
    <x v="7"/>
    <x v="0"/>
    <x v="0"/>
    <x v="0"/>
  </r>
  <r>
    <x v="5"/>
    <x v="2"/>
    <x v="8"/>
    <x v="0"/>
    <x v="0"/>
    <x v="0"/>
  </r>
  <r>
    <x v="5"/>
    <x v="2"/>
    <x v="9"/>
    <x v="0"/>
    <x v="0"/>
    <x v="0"/>
  </r>
  <r>
    <x v="5"/>
    <x v="2"/>
    <x v="10"/>
    <x v="0"/>
    <x v="0"/>
    <x v="0"/>
  </r>
  <r>
    <x v="5"/>
    <x v="2"/>
    <x v="11"/>
    <x v="0"/>
    <x v="0"/>
    <x v="0"/>
  </r>
  <r>
    <x v="5"/>
    <x v="2"/>
    <x v="12"/>
    <x v="0"/>
    <x v="0"/>
    <x v="0"/>
  </r>
  <r>
    <x v="5"/>
    <x v="2"/>
    <x v="13"/>
    <x v="0"/>
    <x v="0"/>
    <x v="0"/>
  </r>
  <r>
    <x v="5"/>
    <x v="2"/>
    <x v="14"/>
    <x v="0"/>
    <x v="0"/>
    <x v="0"/>
  </r>
  <r>
    <x v="5"/>
    <x v="2"/>
    <x v="15"/>
    <x v="0"/>
    <x v="0"/>
    <x v="0"/>
  </r>
  <r>
    <x v="5"/>
    <x v="2"/>
    <x v="16"/>
    <x v="0"/>
    <x v="0"/>
    <x v="0"/>
  </r>
  <r>
    <x v="5"/>
    <x v="2"/>
    <x v="17"/>
    <x v="0"/>
    <x v="0"/>
    <x v="0"/>
  </r>
  <r>
    <x v="5"/>
    <x v="2"/>
    <x v="18"/>
    <x v="0"/>
    <x v="0"/>
    <x v="0"/>
  </r>
  <r>
    <x v="5"/>
    <x v="2"/>
    <x v="19"/>
    <x v="0"/>
    <x v="0"/>
    <x v="0"/>
  </r>
  <r>
    <x v="5"/>
    <x v="2"/>
    <x v="20"/>
    <x v="0"/>
    <x v="0"/>
    <x v="0"/>
  </r>
  <r>
    <x v="5"/>
    <x v="2"/>
    <x v="21"/>
    <x v="0"/>
    <x v="0"/>
    <x v="0"/>
  </r>
  <r>
    <x v="5"/>
    <x v="2"/>
    <x v="22"/>
    <x v="0"/>
    <x v="0"/>
    <x v="0"/>
  </r>
  <r>
    <x v="5"/>
    <x v="2"/>
    <x v="23"/>
    <x v="0"/>
    <x v="0"/>
    <x v="0"/>
  </r>
  <r>
    <x v="5"/>
    <x v="3"/>
    <x v="0"/>
    <x v="0"/>
    <x v="0"/>
    <x v="0"/>
  </r>
  <r>
    <x v="5"/>
    <x v="3"/>
    <x v="1"/>
    <x v="0"/>
    <x v="0"/>
    <x v="0"/>
  </r>
  <r>
    <x v="5"/>
    <x v="3"/>
    <x v="2"/>
    <x v="0"/>
    <x v="0"/>
    <x v="0"/>
  </r>
  <r>
    <x v="5"/>
    <x v="3"/>
    <x v="3"/>
    <x v="0"/>
    <x v="0"/>
    <x v="0"/>
  </r>
  <r>
    <x v="5"/>
    <x v="3"/>
    <x v="4"/>
    <x v="0"/>
    <x v="0"/>
    <x v="0"/>
  </r>
  <r>
    <x v="5"/>
    <x v="3"/>
    <x v="5"/>
    <x v="0"/>
    <x v="0"/>
    <x v="0"/>
  </r>
  <r>
    <x v="5"/>
    <x v="3"/>
    <x v="6"/>
    <x v="0"/>
    <x v="0"/>
    <x v="0"/>
  </r>
  <r>
    <x v="5"/>
    <x v="3"/>
    <x v="7"/>
    <x v="0"/>
    <x v="0"/>
    <x v="0"/>
  </r>
  <r>
    <x v="5"/>
    <x v="3"/>
    <x v="8"/>
    <x v="0"/>
    <x v="0"/>
    <x v="0"/>
  </r>
  <r>
    <x v="5"/>
    <x v="3"/>
    <x v="9"/>
    <x v="0"/>
    <x v="0"/>
    <x v="0"/>
  </r>
  <r>
    <x v="5"/>
    <x v="3"/>
    <x v="10"/>
    <x v="0"/>
    <x v="0"/>
    <x v="0"/>
  </r>
  <r>
    <x v="5"/>
    <x v="3"/>
    <x v="11"/>
    <x v="0"/>
    <x v="0"/>
    <x v="0"/>
  </r>
  <r>
    <x v="5"/>
    <x v="3"/>
    <x v="12"/>
    <x v="0"/>
    <x v="0"/>
    <x v="0"/>
  </r>
  <r>
    <x v="5"/>
    <x v="3"/>
    <x v="13"/>
    <x v="0"/>
    <x v="0"/>
    <x v="0"/>
  </r>
  <r>
    <x v="5"/>
    <x v="3"/>
    <x v="14"/>
    <x v="0"/>
    <x v="0"/>
    <x v="0"/>
  </r>
  <r>
    <x v="5"/>
    <x v="3"/>
    <x v="15"/>
    <x v="0"/>
    <x v="0"/>
    <x v="0"/>
  </r>
  <r>
    <x v="5"/>
    <x v="3"/>
    <x v="16"/>
    <x v="0"/>
    <x v="0"/>
    <x v="0"/>
  </r>
  <r>
    <x v="5"/>
    <x v="3"/>
    <x v="17"/>
    <x v="0"/>
    <x v="0"/>
    <x v="0"/>
  </r>
  <r>
    <x v="5"/>
    <x v="3"/>
    <x v="18"/>
    <x v="0"/>
    <x v="0"/>
    <x v="0"/>
  </r>
  <r>
    <x v="5"/>
    <x v="3"/>
    <x v="19"/>
    <x v="0"/>
    <x v="0"/>
    <x v="0"/>
  </r>
  <r>
    <x v="5"/>
    <x v="3"/>
    <x v="20"/>
    <x v="0"/>
    <x v="0"/>
    <x v="0"/>
  </r>
  <r>
    <x v="5"/>
    <x v="3"/>
    <x v="21"/>
    <x v="0"/>
    <x v="0"/>
    <x v="0"/>
  </r>
  <r>
    <x v="5"/>
    <x v="3"/>
    <x v="22"/>
    <x v="0"/>
    <x v="0"/>
    <x v="0"/>
  </r>
  <r>
    <x v="5"/>
    <x v="3"/>
    <x v="23"/>
    <x v="0"/>
    <x v="0"/>
    <x v="0"/>
  </r>
  <r>
    <x v="5"/>
    <x v="4"/>
    <x v="0"/>
    <x v="0"/>
    <x v="0"/>
    <x v="0"/>
  </r>
  <r>
    <x v="5"/>
    <x v="4"/>
    <x v="1"/>
    <x v="0"/>
    <x v="0"/>
    <x v="0"/>
  </r>
  <r>
    <x v="5"/>
    <x v="4"/>
    <x v="2"/>
    <x v="0"/>
    <x v="0"/>
    <x v="0"/>
  </r>
  <r>
    <x v="5"/>
    <x v="4"/>
    <x v="3"/>
    <x v="0"/>
    <x v="0"/>
    <x v="0"/>
  </r>
  <r>
    <x v="5"/>
    <x v="4"/>
    <x v="4"/>
    <x v="0"/>
    <x v="0"/>
    <x v="0"/>
  </r>
  <r>
    <x v="5"/>
    <x v="4"/>
    <x v="5"/>
    <x v="0"/>
    <x v="0"/>
    <x v="0"/>
  </r>
  <r>
    <x v="5"/>
    <x v="4"/>
    <x v="6"/>
    <x v="0"/>
    <x v="0"/>
    <x v="0"/>
  </r>
  <r>
    <x v="5"/>
    <x v="4"/>
    <x v="7"/>
    <x v="0"/>
    <x v="0"/>
    <x v="1"/>
  </r>
  <r>
    <x v="5"/>
    <x v="4"/>
    <x v="8"/>
    <x v="2"/>
    <x v="3"/>
    <x v="2"/>
  </r>
  <r>
    <x v="5"/>
    <x v="4"/>
    <x v="9"/>
    <x v="2"/>
    <x v="3"/>
    <x v="2"/>
  </r>
  <r>
    <x v="5"/>
    <x v="4"/>
    <x v="10"/>
    <x v="0"/>
    <x v="0"/>
    <x v="1"/>
  </r>
  <r>
    <x v="5"/>
    <x v="4"/>
    <x v="11"/>
    <x v="0"/>
    <x v="0"/>
    <x v="1"/>
  </r>
  <r>
    <x v="5"/>
    <x v="4"/>
    <x v="12"/>
    <x v="0"/>
    <x v="0"/>
    <x v="1"/>
  </r>
  <r>
    <x v="5"/>
    <x v="4"/>
    <x v="13"/>
    <x v="0"/>
    <x v="0"/>
    <x v="3"/>
  </r>
  <r>
    <x v="5"/>
    <x v="4"/>
    <x v="14"/>
    <x v="0"/>
    <x v="0"/>
    <x v="0"/>
  </r>
  <r>
    <x v="5"/>
    <x v="4"/>
    <x v="15"/>
    <x v="0"/>
    <x v="0"/>
    <x v="0"/>
  </r>
  <r>
    <x v="5"/>
    <x v="4"/>
    <x v="16"/>
    <x v="0"/>
    <x v="0"/>
    <x v="0"/>
  </r>
  <r>
    <x v="5"/>
    <x v="4"/>
    <x v="17"/>
    <x v="0"/>
    <x v="0"/>
    <x v="0"/>
  </r>
  <r>
    <x v="5"/>
    <x v="4"/>
    <x v="18"/>
    <x v="0"/>
    <x v="0"/>
    <x v="0"/>
  </r>
  <r>
    <x v="5"/>
    <x v="4"/>
    <x v="19"/>
    <x v="0"/>
    <x v="0"/>
    <x v="0"/>
  </r>
  <r>
    <x v="5"/>
    <x v="4"/>
    <x v="20"/>
    <x v="0"/>
    <x v="0"/>
    <x v="0"/>
  </r>
  <r>
    <x v="5"/>
    <x v="4"/>
    <x v="21"/>
    <x v="0"/>
    <x v="0"/>
    <x v="0"/>
  </r>
  <r>
    <x v="5"/>
    <x v="4"/>
    <x v="22"/>
    <x v="0"/>
    <x v="0"/>
    <x v="0"/>
  </r>
  <r>
    <x v="5"/>
    <x v="4"/>
    <x v="23"/>
    <x v="0"/>
    <x v="0"/>
    <x v="0"/>
  </r>
  <r>
    <x v="5"/>
    <x v="5"/>
    <x v="0"/>
    <x v="0"/>
    <x v="0"/>
    <x v="0"/>
  </r>
  <r>
    <x v="5"/>
    <x v="5"/>
    <x v="1"/>
    <x v="0"/>
    <x v="0"/>
    <x v="0"/>
  </r>
  <r>
    <x v="5"/>
    <x v="5"/>
    <x v="2"/>
    <x v="0"/>
    <x v="0"/>
    <x v="0"/>
  </r>
  <r>
    <x v="5"/>
    <x v="5"/>
    <x v="3"/>
    <x v="0"/>
    <x v="0"/>
    <x v="0"/>
  </r>
  <r>
    <x v="5"/>
    <x v="5"/>
    <x v="4"/>
    <x v="0"/>
    <x v="0"/>
    <x v="0"/>
  </r>
  <r>
    <x v="5"/>
    <x v="5"/>
    <x v="5"/>
    <x v="0"/>
    <x v="0"/>
    <x v="0"/>
  </r>
  <r>
    <x v="5"/>
    <x v="5"/>
    <x v="6"/>
    <x v="0"/>
    <x v="0"/>
    <x v="0"/>
  </r>
  <r>
    <x v="5"/>
    <x v="5"/>
    <x v="7"/>
    <x v="0"/>
    <x v="0"/>
    <x v="1"/>
  </r>
  <r>
    <x v="5"/>
    <x v="5"/>
    <x v="8"/>
    <x v="2"/>
    <x v="3"/>
    <x v="5"/>
  </r>
  <r>
    <x v="5"/>
    <x v="5"/>
    <x v="9"/>
    <x v="2"/>
    <x v="3"/>
    <x v="5"/>
  </r>
  <r>
    <x v="5"/>
    <x v="5"/>
    <x v="10"/>
    <x v="0"/>
    <x v="0"/>
    <x v="3"/>
  </r>
  <r>
    <x v="5"/>
    <x v="5"/>
    <x v="11"/>
    <x v="0"/>
    <x v="0"/>
    <x v="0"/>
  </r>
  <r>
    <x v="5"/>
    <x v="5"/>
    <x v="12"/>
    <x v="0"/>
    <x v="0"/>
    <x v="0"/>
  </r>
  <r>
    <x v="5"/>
    <x v="5"/>
    <x v="13"/>
    <x v="0"/>
    <x v="0"/>
    <x v="0"/>
  </r>
  <r>
    <x v="5"/>
    <x v="5"/>
    <x v="14"/>
    <x v="0"/>
    <x v="0"/>
    <x v="0"/>
  </r>
  <r>
    <x v="5"/>
    <x v="5"/>
    <x v="15"/>
    <x v="0"/>
    <x v="0"/>
    <x v="0"/>
  </r>
  <r>
    <x v="5"/>
    <x v="5"/>
    <x v="16"/>
    <x v="0"/>
    <x v="0"/>
    <x v="0"/>
  </r>
  <r>
    <x v="5"/>
    <x v="5"/>
    <x v="17"/>
    <x v="0"/>
    <x v="0"/>
    <x v="0"/>
  </r>
  <r>
    <x v="5"/>
    <x v="5"/>
    <x v="18"/>
    <x v="0"/>
    <x v="0"/>
    <x v="0"/>
  </r>
  <r>
    <x v="5"/>
    <x v="5"/>
    <x v="19"/>
    <x v="0"/>
    <x v="0"/>
    <x v="0"/>
  </r>
  <r>
    <x v="5"/>
    <x v="5"/>
    <x v="20"/>
    <x v="0"/>
    <x v="0"/>
    <x v="0"/>
  </r>
  <r>
    <x v="5"/>
    <x v="5"/>
    <x v="21"/>
    <x v="0"/>
    <x v="0"/>
    <x v="0"/>
  </r>
  <r>
    <x v="5"/>
    <x v="5"/>
    <x v="22"/>
    <x v="0"/>
    <x v="0"/>
    <x v="0"/>
  </r>
  <r>
    <x v="5"/>
    <x v="5"/>
    <x v="23"/>
    <x v="0"/>
    <x v="0"/>
    <x v="0"/>
  </r>
  <r>
    <x v="5"/>
    <x v="6"/>
    <x v="0"/>
    <x v="0"/>
    <x v="0"/>
    <x v="0"/>
  </r>
  <r>
    <x v="5"/>
    <x v="6"/>
    <x v="1"/>
    <x v="0"/>
    <x v="0"/>
    <x v="0"/>
  </r>
  <r>
    <x v="5"/>
    <x v="6"/>
    <x v="2"/>
    <x v="0"/>
    <x v="0"/>
    <x v="0"/>
  </r>
  <r>
    <x v="5"/>
    <x v="6"/>
    <x v="3"/>
    <x v="0"/>
    <x v="0"/>
    <x v="0"/>
  </r>
  <r>
    <x v="5"/>
    <x v="6"/>
    <x v="4"/>
    <x v="0"/>
    <x v="0"/>
    <x v="0"/>
  </r>
  <r>
    <x v="5"/>
    <x v="6"/>
    <x v="5"/>
    <x v="0"/>
    <x v="0"/>
    <x v="0"/>
  </r>
  <r>
    <x v="5"/>
    <x v="6"/>
    <x v="6"/>
    <x v="0"/>
    <x v="0"/>
    <x v="0"/>
  </r>
  <r>
    <x v="5"/>
    <x v="6"/>
    <x v="7"/>
    <x v="0"/>
    <x v="0"/>
    <x v="4"/>
  </r>
  <r>
    <x v="5"/>
    <x v="6"/>
    <x v="8"/>
    <x v="0"/>
    <x v="0"/>
    <x v="1"/>
  </r>
  <r>
    <x v="5"/>
    <x v="6"/>
    <x v="9"/>
    <x v="0"/>
    <x v="0"/>
    <x v="4"/>
  </r>
  <r>
    <x v="5"/>
    <x v="6"/>
    <x v="10"/>
    <x v="0"/>
    <x v="0"/>
    <x v="3"/>
  </r>
  <r>
    <x v="5"/>
    <x v="6"/>
    <x v="11"/>
    <x v="0"/>
    <x v="0"/>
    <x v="0"/>
  </r>
  <r>
    <x v="5"/>
    <x v="6"/>
    <x v="12"/>
    <x v="0"/>
    <x v="0"/>
    <x v="0"/>
  </r>
  <r>
    <x v="5"/>
    <x v="6"/>
    <x v="13"/>
    <x v="0"/>
    <x v="0"/>
    <x v="0"/>
  </r>
  <r>
    <x v="5"/>
    <x v="6"/>
    <x v="14"/>
    <x v="0"/>
    <x v="0"/>
    <x v="0"/>
  </r>
  <r>
    <x v="5"/>
    <x v="6"/>
    <x v="15"/>
    <x v="0"/>
    <x v="0"/>
    <x v="0"/>
  </r>
  <r>
    <x v="5"/>
    <x v="6"/>
    <x v="16"/>
    <x v="0"/>
    <x v="0"/>
    <x v="0"/>
  </r>
  <r>
    <x v="5"/>
    <x v="6"/>
    <x v="17"/>
    <x v="0"/>
    <x v="0"/>
    <x v="0"/>
  </r>
  <r>
    <x v="5"/>
    <x v="6"/>
    <x v="18"/>
    <x v="0"/>
    <x v="0"/>
    <x v="0"/>
  </r>
  <r>
    <x v="5"/>
    <x v="6"/>
    <x v="19"/>
    <x v="0"/>
    <x v="0"/>
    <x v="0"/>
  </r>
  <r>
    <x v="5"/>
    <x v="6"/>
    <x v="20"/>
    <x v="0"/>
    <x v="0"/>
    <x v="0"/>
  </r>
  <r>
    <x v="5"/>
    <x v="6"/>
    <x v="21"/>
    <x v="0"/>
    <x v="0"/>
    <x v="0"/>
  </r>
  <r>
    <x v="5"/>
    <x v="6"/>
    <x v="22"/>
    <x v="0"/>
    <x v="0"/>
    <x v="0"/>
  </r>
  <r>
    <x v="5"/>
    <x v="6"/>
    <x v="23"/>
    <x v="0"/>
    <x v="0"/>
    <x v="0"/>
  </r>
  <r>
    <x v="6"/>
    <x v="0"/>
    <x v="0"/>
    <x v="0"/>
    <x v="0"/>
    <x v="0"/>
  </r>
  <r>
    <x v="6"/>
    <x v="0"/>
    <x v="1"/>
    <x v="0"/>
    <x v="0"/>
    <x v="0"/>
  </r>
  <r>
    <x v="6"/>
    <x v="0"/>
    <x v="2"/>
    <x v="0"/>
    <x v="0"/>
    <x v="0"/>
  </r>
  <r>
    <x v="6"/>
    <x v="0"/>
    <x v="3"/>
    <x v="0"/>
    <x v="0"/>
    <x v="0"/>
  </r>
  <r>
    <x v="6"/>
    <x v="0"/>
    <x v="4"/>
    <x v="0"/>
    <x v="0"/>
    <x v="0"/>
  </r>
  <r>
    <x v="6"/>
    <x v="0"/>
    <x v="5"/>
    <x v="0"/>
    <x v="0"/>
    <x v="0"/>
  </r>
  <r>
    <x v="6"/>
    <x v="0"/>
    <x v="6"/>
    <x v="0"/>
    <x v="0"/>
    <x v="0"/>
  </r>
  <r>
    <x v="6"/>
    <x v="0"/>
    <x v="7"/>
    <x v="4"/>
    <x v="6"/>
    <x v="5"/>
  </r>
  <r>
    <x v="6"/>
    <x v="0"/>
    <x v="8"/>
    <x v="4"/>
    <x v="6"/>
    <x v="2"/>
  </r>
  <r>
    <x v="6"/>
    <x v="0"/>
    <x v="9"/>
    <x v="0"/>
    <x v="0"/>
    <x v="4"/>
  </r>
  <r>
    <x v="6"/>
    <x v="0"/>
    <x v="10"/>
    <x v="0"/>
    <x v="0"/>
    <x v="4"/>
  </r>
  <r>
    <x v="6"/>
    <x v="0"/>
    <x v="11"/>
    <x v="0"/>
    <x v="0"/>
    <x v="0"/>
  </r>
  <r>
    <x v="6"/>
    <x v="0"/>
    <x v="12"/>
    <x v="0"/>
    <x v="0"/>
    <x v="0"/>
  </r>
  <r>
    <x v="6"/>
    <x v="0"/>
    <x v="13"/>
    <x v="0"/>
    <x v="0"/>
    <x v="0"/>
  </r>
  <r>
    <x v="6"/>
    <x v="0"/>
    <x v="14"/>
    <x v="0"/>
    <x v="0"/>
    <x v="0"/>
  </r>
  <r>
    <x v="6"/>
    <x v="0"/>
    <x v="15"/>
    <x v="0"/>
    <x v="0"/>
    <x v="3"/>
  </r>
  <r>
    <x v="6"/>
    <x v="0"/>
    <x v="16"/>
    <x v="0"/>
    <x v="0"/>
    <x v="4"/>
  </r>
  <r>
    <x v="6"/>
    <x v="0"/>
    <x v="17"/>
    <x v="0"/>
    <x v="0"/>
    <x v="4"/>
  </r>
  <r>
    <x v="6"/>
    <x v="0"/>
    <x v="18"/>
    <x v="0"/>
    <x v="0"/>
    <x v="0"/>
  </r>
  <r>
    <x v="6"/>
    <x v="0"/>
    <x v="19"/>
    <x v="0"/>
    <x v="0"/>
    <x v="0"/>
  </r>
  <r>
    <x v="6"/>
    <x v="0"/>
    <x v="20"/>
    <x v="0"/>
    <x v="0"/>
    <x v="0"/>
  </r>
  <r>
    <x v="6"/>
    <x v="0"/>
    <x v="21"/>
    <x v="0"/>
    <x v="0"/>
    <x v="0"/>
  </r>
  <r>
    <x v="6"/>
    <x v="0"/>
    <x v="22"/>
    <x v="0"/>
    <x v="0"/>
    <x v="0"/>
  </r>
  <r>
    <x v="6"/>
    <x v="0"/>
    <x v="23"/>
    <x v="0"/>
    <x v="0"/>
    <x v="0"/>
  </r>
  <r>
    <x v="6"/>
    <x v="1"/>
    <x v="0"/>
    <x v="0"/>
    <x v="0"/>
    <x v="0"/>
  </r>
  <r>
    <x v="6"/>
    <x v="1"/>
    <x v="1"/>
    <x v="0"/>
    <x v="0"/>
    <x v="0"/>
  </r>
  <r>
    <x v="6"/>
    <x v="1"/>
    <x v="2"/>
    <x v="0"/>
    <x v="0"/>
    <x v="0"/>
  </r>
  <r>
    <x v="6"/>
    <x v="1"/>
    <x v="3"/>
    <x v="0"/>
    <x v="0"/>
    <x v="0"/>
  </r>
  <r>
    <x v="6"/>
    <x v="1"/>
    <x v="4"/>
    <x v="0"/>
    <x v="0"/>
    <x v="0"/>
  </r>
  <r>
    <x v="6"/>
    <x v="1"/>
    <x v="5"/>
    <x v="0"/>
    <x v="0"/>
    <x v="0"/>
  </r>
  <r>
    <x v="6"/>
    <x v="1"/>
    <x v="6"/>
    <x v="0"/>
    <x v="1"/>
    <x v="2"/>
  </r>
  <r>
    <x v="6"/>
    <x v="1"/>
    <x v="7"/>
    <x v="0"/>
    <x v="1"/>
    <x v="2"/>
  </r>
  <r>
    <x v="6"/>
    <x v="1"/>
    <x v="8"/>
    <x v="0"/>
    <x v="2"/>
    <x v="5"/>
  </r>
  <r>
    <x v="6"/>
    <x v="1"/>
    <x v="9"/>
    <x v="0"/>
    <x v="0"/>
    <x v="4"/>
  </r>
  <r>
    <x v="6"/>
    <x v="1"/>
    <x v="10"/>
    <x v="0"/>
    <x v="0"/>
    <x v="3"/>
  </r>
  <r>
    <x v="6"/>
    <x v="1"/>
    <x v="11"/>
    <x v="0"/>
    <x v="0"/>
    <x v="3"/>
  </r>
  <r>
    <x v="6"/>
    <x v="1"/>
    <x v="12"/>
    <x v="0"/>
    <x v="0"/>
    <x v="0"/>
  </r>
  <r>
    <x v="6"/>
    <x v="1"/>
    <x v="13"/>
    <x v="0"/>
    <x v="0"/>
    <x v="3"/>
  </r>
  <r>
    <x v="6"/>
    <x v="1"/>
    <x v="14"/>
    <x v="0"/>
    <x v="0"/>
    <x v="3"/>
  </r>
  <r>
    <x v="6"/>
    <x v="1"/>
    <x v="15"/>
    <x v="0"/>
    <x v="0"/>
    <x v="3"/>
  </r>
  <r>
    <x v="6"/>
    <x v="1"/>
    <x v="16"/>
    <x v="0"/>
    <x v="1"/>
    <x v="2"/>
  </r>
  <r>
    <x v="6"/>
    <x v="1"/>
    <x v="17"/>
    <x v="0"/>
    <x v="1"/>
    <x v="2"/>
  </r>
  <r>
    <x v="6"/>
    <x v="1"/>
    <x v="18"/>
    <x v="0"/>
    <x v="0"/>
    <x v="0"/>
  </r>
  <r>
    <x v="6"/>
    <x v="1"/>
    <x v="19"/>
    <x v="0"/>
    <x v="0"/>
    <x v="0"/>
  </r>
  <r>
    <x v="6"/>
    <x v="1"/>
    <x v="20"/>
    <x v="0"/>
    <x v="0"/>
    <x v="0"/>
  </r>
  <r>
    <x v="6"/>
    <x v="1"/>
    <x v="21"/>
    <x v="0"/>
    <x v="0"/>
    <x v="0"/>
  </r>
  <r>
    <x v="6"/>
    <x v="1"/>
    <x v="22"/>
    <x v="0"/>
    <x v="0"/>
    <x v="0"/>
  </r>
  <r>
    <x v="6"/>
    <x v="1"/>
    <x v="23"/>
    <x v="0"/>
    <x v="0"/>
    <x v="0"/>
  </r>
  <r>
    <x v="6"/>
    <x v="2"/>
    <x v="0"/>
    <x v="0"/>
    <x v="0"/>
    <x v="0"/>
  </r>
  <r>
    <x v="6"/>
    <x v="2"/>
    <x v="1"/>
    <x v="0"/>
    <x v="0"/>
    <x v="0"/>
  </r>
  <r>
    <x v="6"/>
    <x v="2"/>
    <x v="2"/>
    <x v="0"/>
    <x v="0"/>
    <x v="0"/>
  </r>
  <r>
    <x v="6"/>
    <x v="2"/>
    <x v="3"/>
    <x v="0"/>
    <x v="0"/>
    <x v="0"/>
  </r>
  <r>
    <x v="6"/>
    <x v="2"/>
    <x v="4"/>
    <x v="0"/>
    <x v="0"/>
    <x v="0"/>
  </r>
  <r>
    <x v="6"/>
    <x v="2"/>
    <x v="5"/>
    <x v="0"/>
    <x v="0"/>
    <x v="0"/>
  </r>
  <r>
    <x v="6"/>
    <x v="2"/>
    <x v="6"/>
    <x v="0"/>
    <x v="0"/>
    <x v="0"/>
  </r>
  <r>
    <x v="6"/>
    <x v="2"/>
    <x v="7"/>
    <x v="0"/>
    <x v="0"/>
    <x v="0"/>
  </r>
  <r>
    <x v="6"/>
    <x v="2"/>
    <x v="8"/>
    <x v="0"/>
    <x v="0"/>
    <x v="3"/>
  </r>
  <r>
    <x v="6"/>
    <x v="2"/>
    <x v="9"/>
    <x v="0"/>
    <x v="0"/>
    <x v="3"/>
  </r>
  <r>
    <x v="6"/>
    <x v="2"/>
    <x v="10"/>
    <x v="0"/>
    <x v="0"/>
    <x v="3"/>
  </r>
  <r>
    <x v="6"/>
    <x v="2"/>
    <x v="11"/>
    <x v="0"/>
    <x v="0"/>
    <x v="3"/>
  </r>
  <r>
    <x v="6"/>
    <x v="2"/>
    <x v="12"/>
    <x v="0"/>
    <x v="0"/>
    <x v="3"/>
  </r>
  <r>
    <x v="6"/>
    <x v="2"/>
    <x v="13"/>
    <x v="0"/>
    <x v="0"/>
    <x v="3"/>
  </r>
  <r>
    <x v="6"/>
    <x v="2"/>
    <x v="14"/>
    <x v="0"/>
    <x v="0"/>
    <x v="3"/>
  </r>
  <r>
    <x v="6"/>
    <x v="2"/>
    <x v="15"/>
    <x v="0"/>
    <x v="0"/>
    <x v="3"/>
  </r>
  <r>
    <x v="6"/>
    <x v="2"/>
    <x v="16"/>
    <x v="0"/>
    <x v="0"/>
    <x v="4"/>
  </r>
  <r>
    <x v="6"/>
    <x v="2"/>
    <x v="17"/>
    <x v="0"/>
    <x v="0"/>
    <x v="4"/>
  </r>
  <r>
    <x v="6"/>
    <x v="2"/>
    <x v="18"/>
    <x v="0"/>
    <x v="0"/>
    <x v="0"/>
  </r>
  <r>
    <x v="6"/>
    <x v="2"/>
    <x v="19"/>
    <x v="0"/>
    <x v="0"/>
    <x v="0"/>
  </r>
  <r>
    <x v="6"/>
    <x v="2"/>
    <x v="20"/>
    <x v="0"/>
    <x v="0"/>
    <x v="0"/>
  </r>
  <r>
    <x v="6"/>
    <x v="2"/>
    <x v="21"/>
    <x v="0"/>
    <x v="0"/>
    <x v="0"/>
  </r>
  <r>
    <x v="6"/>
    <x v="2"/>
    <x v="22"/>
    <x v="0"/>
    <x v="0"/>
    <x v="0"/>
  </r>
  <r>
    <x v="6"/>
    <x v="2"/>
    <x v="23"/>
    <x v="0"/>
    <x v="0"/>
    <x v="0"/>
  </r>
  <r>
    <x v="6"/>
    <x v="3"/>
    <x v="0"/>
    <x v="0"/>
    <x v="0"/>
    <x v="0"/>
  </r>
  <r>
    <x v="6"/>
    <x v="3"/>
    <x v="1"/>
    <x v="0"/>
    <x v="0"/>
    <x v="0"/>
  </r>
  <r>
    <x v="6"/>
    <x v="3"/>
    <x v="2"/>
    <x v="0"/>
    <x v="0"/>
    <x v="0"/>
  </r>
  <r>
    <x v="6"/>
    <x v="3"/>
    <x v="3"/>
    <x v="0"/>
    <x v="0"/>
    <x v="0"/>
  </r>
  <r>
    <x v="6"/>
    <x v="3"/>
    <x v="4"/>
    <x v="0"/>
    <x v="0"/>
    <x v="0"/>
  </r>
  <r>
    <x v="6"/>
    <x v="3"/>
    <x v="5"/>
    <x v="0"/>
    <x v="0"/>
    <x v="0"/>
  </r>
  <r>
    <x v="6"/>
    <x v="3"/>
    <x v="6"/>
    <x v="0"/>
    <x v="0"/>
    <x v="0"/>
  </r>
  <r>
    <x v="6"/>
    <x v="3"/>
    <x v="7"/>
    <x v="0"/>
    <x v="0"/>
    <x v="0"/>
  </r>
  <r>
    <x v="6"/>
    <x v="3"/>
    <x v="8"/>
    <x v="0"/>
    <x v="0"/>
    <x v="0"/>
  </r>
  <r>
    <x v="6"/>
    <x v="3"/>
    <x v="9"/>
    <x v="0"/>
    <x v="0"/>
    <x v="0"/>
  </r>
  <r>
    <x v="6"/>
    <x v="3"/>
    <x v="10"/>
    <x v="0"/>
    <x v="0"/>
    <x v="0"/>
  </r>
  <r>
    <x v="6"/>
    <x v="3"/>
    <x v="11"/>
    <x v="0"/>
    <x v="0"/>
    <x v="0"/>
  </r>
  <r>
    <x v="6"/>
    <x v="3"/>
    <x v="12"/>
    <x v="0"/>
    <x v="0"/>
    <x v="0"/>
  </r>
  <r>
    <x v="6"/>
    <x v="3"/>
    <x v="13"/>
    <x v="0"/>
    <x v="0"/>
    <x v="0"/>
  </r>
  <r>
    <x v="6"/>
    <x v="3"/>
    <x v="14"/>
    <x v="0"/>
    <x v="0"/>
    <x v="0"/>
  </r>
  <r>
    <x v="6"/>
    <x v="3"/>
    <x v="15"/>
    <x v="0"/>
    <x v="0"/>
    <x v="0"/>
  </r>
  <r>
    <x v="6"/>
    <x v="3"/>
    <x v="16"/>
    <x v="0"/>
    <x v="0"/>
    <x v="0"/>
  </r>
  <r>
    <x v="6"/>
    <x v="3"/>
    <x v="17"/>
    <x v="0"/>
    <x v="0"/>
    <x v="0"/>
  </r>
  <r>
    <x v="6"/>
    <x v="3"/>
    <x v="18"/>
    <x v="0"/>
    <x v="0"/>
    <x v="0"/>
  </r>
  <r>
    <x v="6"/>
    <x v="3"/>
    <x v="19"/>
    <x v="0"/>
    <x v="0"/>
    <x v="0"/>
  </r>
  <r>
    <x v="6"/>
    <x v="3"/>
    <x v="20"/>
    <x v="0"/>
    <x v="0"/>
    <x v="0"/>
  </r>
  <r>
    <x v="6"/>
    <x v="3"/>
    <x v="21"/>
    <x v="0"/>
    <x v="0"/>
    <x v="0"/>
  </r>
  <r>
    <x v="6"/>
    <x v="3"/>
    <x v="22"/>
    <x v="0"/>
    <x v="0"/>
    <x v="0"/>
  </r>
  <r>
    <x v="6"/>
    <x v="3"/>
    <x v="23"/>
    <x v="0"/>
    <x v="0"/>
    <x v="0"/>
  </r>
  <r>
    <x v="6"/>
    <x v="4"/>
    <x v="0"/>
    <x v="0"/>
    <x v="0"/>
    <x v="0"/>
  </r>
  <r>
    <x v="6"/>
    <x v="4"/>
    <x v="1"/>
    <x v="0"/>
    <x v="0"/>
    <x v="0"/>
  </r>
  <r>
    <x v="6"/>
    <x v="4"/>
    <x v="2"/>
    <x v="0"/>
    <x v="0"/>
    <x v="0"/>
  </r>
  <r>
    <x v="6"/>
    <x v="4"/>
    <x v="3"/>
    <x v="0"/>
    <x v="0"/>
    <x v="0"/>
  </r>
  <r>
    <x v="6"/>
    <x v="4"/>
    <x v="4"/>
    <x v="0"/>
    <x v="0"/>
    <x v="0"/>
  </r>
  <r>
    <x v="6"/>
    <x v="4"/>
    <x v="5"/>
    <x v="0"/>
    <x v="0"/>
    <x v="0"/>
  </r>
  <r>
    <x v="6"/>
    <x v="4"/>
    <x v="6"/>
    <x v="0"/>
    <x v="0"/>
    <x v="3"/>
  </r>
  <r>
    <x v="6"/>
    <x v="4"/>
    <x v="7"/>
    <x v="2"/>
    <x v="3"/>
    <x v="5"/>
  </r>
  <r>
    <x v="6"/>
    <x v="4"/>
    <x v="8"/>
    <x v="4"/>
    <x v="6"/>
    <x v="2"/>
  </r>
  <r>
    <x v="6"/>
    <x v="4"/>
    <x v="9"/>
    <x v="0"/>
    <x v="0"/>
    <x v="1"/>
  </r>
  <r>
    <x v="6"/>
    <x v="4"/>
    <x v="10"/>
    <x v="0"/>
    <x v="0"/>
    <x v="1"/>
  </r>
  <r>
    <x v="6"/>
    <x v="4"/>
    <x v="11"/>
    <x v="0"/>
    <x v="0"/>
    <x v="0"/>
  </r>
  <r>
    <x v="6"/>
    <x v="4"/>
    <x v="12"/>
    <x v="0"/>
    <x v="0"/>
    <x v="0"/>
  </r>
  <r>
    <x v="6"/>
    <x v="4"/>
    <x v="13"/>
    <x v="0"/>
    <x v="0"/>
    <x v="3"/>
  </r>
  <r>
    <x v="6"/>
    <x v="4"/>
    <x v="14"/>
    <x v="0"/>
    <x v="0"/>
    <x v="0"/>
  </r>
  <r>
    <x v="6"/>
    <x v="4"/>
    <x v="15"/>
    <x v="0"/>
    <x v="0"/>
    <x v="0"/>
  </r>
  <r>
    <x v="6"/>
    <x v="4"/>
    <x v="16"/>
    <x v="0"/>
    <x v="1"/>
    <x v="2"/>
  </r>
  <r>
    <x v="6"/>
    <x v="4"/>
    <x v="17"/>
    <x v="0"/>
    <x v="1"/>
    <x v="2"/>
  </r>
  <r>
    <x v="6"/>
    <x v="4"/>
    <x v="18"/>
    <x v="0"/>
    <x v="0"/>
    <x v="0"/>
  </r>
  <r>
    <x v="6"/>
    <x v="4"/>
    <x v="19"/>
    <x v="0"/>
    <x v="0"/>
    <x v="0"/>
  </r>
  <r>
    <x v="6"/>
    <x v="4"/>
    <x v="20"/>
    <x v="0"/>
    <x v="0"/>
    <x v="0"/>
  </r>
  <r>
    <x v="6"/>
    <x v="4"/>
    <x v="21"/>
    <x v="0"/>
    <x v="0"/>
    <x v="0"/>
  </r>
  <r>
    <x v="6"/>
    <x v="4"/>
    <x v="22"/>
    <x v="0"/>
    <x v="0"/>
    <x v="0"/>
  </r>
  <r>
    <x v="6"/>
    <x v="4"/>
    <x v="23"/>
    <x v="0"/>
    <x v="0"/>
    <x v="0"/>
  </r>
  <r>
    <x v="6"/>
    <x v="5"/>
    <x v="0"/>
    <x v="0"/>
    <x v="0"/>
    <x v="0"/>
  </r>
  <r>
    <x v="6"/>
    <x v="5"/>
    <x v="1"/>
    <x v="0"/>
    <x v="0"/>
    <x v="0"/>
  </r>
  <r>
    <x v="6"/>
    <x v="5"/>
    <x v="2"/>
    <x v="0"/>
    <x v="0"/>
    <x v="0"/>
  </r>
  <r>
    <x v="6"/>
    <x v="5"/>
    <x v="3"/>
    <x v="0"/>
    <x v="0"/>
    <x v="0"/>
  </r>
  <r>
    <x v="6"/>
    <x v="5"/>
    <x v="4"/>
    <x v="0"/>
    <x v="0"/>
    <x v="0"/>
  </r>
  <r>
    <x v="6"/>
    <x v="5"/>
    <x v="5"/>
    <x v="0"/>
    <x v="0"/>
    <x v="0"/>
  </r>
  <r>
    <x v="6"/>
    <x v="5"/>
    <x v="6"/>
    <x v="0"/>
    <x v="0"/>
    <x v="1"/>
  </r>
  <r>
    <x v="6"/>
    <x v="5"/>
    <x v="7"/>
    <x v="2"/>
    <x v="3"/>
    <x v="7"/>
  </r>
  <r>
    <x v="6"/>
    <x v="5"/>
    <x v="8"/>
    <x v="2"/>
    <x v="3"/>
    <x v="5"/>
  </r>
  <r>
    <x v="6"/>
    <x v="5"/>
    <x v="9"/>
    <x v="0"/>
    <x v="0"/>
    <x v="4"/>
  </r>
  <r>
    <x v="6"/>
    <x v="5"/>
    <x v="10"/>
    <x v="0"/>
    <x v="0"/>
    <x v="4"/>
  </r>
  <r>
    <x v="6"/>
    <x v="5"/>
    <x v="11"/>
    <x v="0"/>
    <x v="0"/>
    <x v="3"/>
  </r>
  <r>
    <x v="6"/>
    <x v="5"/>
    <x v="12"/>
    <x v="0"/>
    <x v="0"/>
    <x v="3"/>
  </r>
  <r>
    <x v="6"/>
    <x v="5"/>
    <x v="13"/>
    <x v="0"/>
    <x v="0"/>
    <x v="3"/>
  </r>
  <r>
    <x v="6"/>
    <x v="5"/>
    <x v="14"/>
    <x v="0"/>
    <x v="0"/>
    <x v="0"/>
  </r>
  <r>
    <x v="6"/>
    <x v="5"/>
    <x v="15"/>
    <x v="0"/>
    <x v="0"/>
    <x v="0"/>
  </r>
  <r>
    <x v="6"/>
    <x v="5"/>
    <x v="16"/>
    <x v="2"/>
    <x v="3"/>
    <x v="2"/>
  </r>
  <r>
    <x v="6"/>
    <x v="5"/>
    <x v="17"/>
    <x v="2"/>
    <x v="3"/>
    <x v="5"/>
  </r>
  <r>
    <x v="6"/>
    <x v="5"/>
    <x v="18"/>
    <x v="0"/>
    <x v="0"/>
    <x v="3"/>
  </r>
  <r>
    <x v="6"/>
    <x v="5"/>
    <x v="19"/>
    <x v="0"/>
    <x v="0"/>
    <x v="0"/>
  </r>
  <r>
    <x v="6"/>
    <x v="5"/>
    <x v="20"/>
    <x v="0"/>
    <x v="0"/>
    <x v="0"/>
  </r>
  <r>
    <x v="6"/>
    <x v="5"/>
    <x v="21"/>
    <x v="0"/>
    <x v="0"/>
    <x v="0"/>
  </r>
  <r>
    <x v="6"/>
    <x v="5"/>
    <x v="22"/>
    <x v="0"/>
    <x v="0"/>
    <x v="0"/>
  </r>
  <r>
    <x v="6"/>
    <x v="5"/>
    <x v="23"/>
    <x v="0"/>
    <x v="0"/>
    <x v="0"/>
  </r>
  <r>
    <x v="6"/>
    <x v="6"/>
    <x v="0"/>
    <x v="0"/>
    <x v="0"/>
    <x v="0"/>
  </r>
  <r>
    <x v="6"/>
    <x v="6"/>
    <x v="1"/>
    <x v="0"/>
    <x v="0"/>
    <x v="0"/>
  </r>
  <r>
    <x v="6"/>
    <x v="6"/>
    <x v="2"/>
    <x v="0"/>
    <x v="0"/>
    <x v="0"/>
  </r>
  <r>
    <x v="6"/>
    <x v="6"/>
    <x v="3"/>
    <x v="0"/>
    <x v="0"/>
    <x v="0"/>
  </r>
  <r>
    <x v="6"/>
    <x v="6"/>
    <x v="4"/>
    <x v="0"/>
    <x v="0"/>
    <x v="0"/>
  </r>
  <r>
    <x v="6"/>
    <x v="6"/>
    <x v="5"/>
    <x v="0"/>
    <x v="0"/>
    <x v="0"/>
  </r>
  <r>
    <x v="6"/>
    <x v="6"/>
    <x v="6"/>
    <x v="0"/>
    <x v="0"/>
    <x v="1"/>
  </r>
  <r>
    <x v="6"/>
    <x v="6"/>
    <x v="7"/>
    <x v="2"/>
    <x v="3"/>
    <x v="5"/>
  </r>
  <r>
    <x v="6"/>
    <x v="6"/>
    <x v="8"/>
    <x v="2"/>
    <x v="3"/>
    <x v="2"/>
  </r>
  <r>
    <x v="6"/>
    <x v="6"/>
    <x v="9"/>
    <x v="0"/>
    <x v="0"/>
    <x v="1"/>
  </r>
  <r>
    <x v="6"/>
    <x v="6"/>
    <x v="10"/>
    <x v="0"/>
    <x v="0"/>
    <x v="3"/>
  </r>
  <r>
    <x v="6"/>
    <x v="6"/>
    <x v="11"/>
    <x v="0"/>
    <x v="0"/>
    <x v="3"/>
  </r>
  <r>
    <x v="6"/>
    <x v="6"/>
    <x v="12"/>
    <x v="0"/>
    <x v="0"/>
    <x v="3"/>
  </r>
  <r>
    <x v="6"/>
    <x v="6"/>
    <x v="13"/>
    <x v="0"/>
    <x v="0"/>
    <x v="3"/>
  </r>
  <r>
    <x v="6"/>
    <x v="6"/>
    <x v="14"/>
    <x v="0"/>
    <x v="0"/>
    <x v="3"/>
  </r>
  <r>
    <x v="6"/>
    <x v="6"/>
    <x v="15"/>
    <x v="0"/>
    <x v="0"/>
    <x v="4"/>
  </r>
  <r>
    <x v="6"/>
    <x v="6"/>
    <x v="16"/>
    <x v="0"/>
    <x v="0"/>
    <x v="1"/>
  </r>
  <r>
    <x v="6"/>
    <x v="6"/>
    <x v="17"/>
    <x v="0"/>
    <x v="0"/>
    <x v="1"/>
  </r>
  <r>
    <x v="6"/>
    <x v="6"/>
    <x v="18"/>
    <x v="0"/>
    <x v="0"/>
    <x v="0"/>
  </r>
  <r>
    <x v="6"/>
    <x v="6"/>
    <x v="19"/>
    <x v="0"/>
    <x v="0"/>
    <x v="0"/>
  </r>
  <r>
    <x v="6"/>
    <x v="6"/>
    <x v="20"/>
    <x v="0"/>
    <x v="0"/>
    <x v="0"/>
  </r>
  <r>
    <x v="6"/>
    <x v="6"/>
    <x v="21"/>
    <x v="0"/>
    <x v="0"/>
    <x v="0"/>
  </r>
  <r>
    <x v="6"/>
    <x v="6"/>
    <x v="22"/>
    <x v="0"/>
    <x v="0"/>
    <x v="0"/>
  </r>
  <r>
    <x v="6"/>
    <x v="6"/>
    <x v="23"/>
    <x v="0"/>
    <x v="0"/>
    <x v="0"/>
  </r>
  <r>
    <x v="7"/>
    <x v="0"/>
    <x v="0"/>
    <x v="0"/>
    <x v="0"/>
    <x v="0"/>
  </r>
  <r>
    <x v="7"/>
    <x v="0"/>
    <x v="1"/>
    <x v="0"/>
    <x v="0"/>
    <x v="0"/>
  </r>
  <r>
    <x v="7"/>
    <x v="0"/>
    <x v="2"/>
    <x v="0"/>
    <x v="0"/>
    <x v="0"/>
  </r>
  <r>
    <x v="7"/>
    <x v="0"/>
    <x v="3"/>
    <x v="0"/>
    <x v="0"/>
    <x v="0"/>
  </r>
  <r>
    <x v="7"/>
    <x v="0"/>
    <x v="4"/>
    <x v="0"/>
    <x v="0"/>
    <x v="0"/>
  </r>
  <r>
    <x v="7"/>
    <x v="0"/>
    <x v="5"/>
    <x v="0"/>
    <x v="0"/>
    <x v="0"/>
  </r>
  <r>
    <x v="7"/>
    <x v="0"/>
    <x v="6"/>
    <x v="0"/>
    <x v="0"/>
    <x v="0"/>
  </r>
  <r>
    <x v="7"/>
    <x v="0"/>
    <x v="7"/>
    <x v="0"/>
    <x v="0"/>
    <x v="0"/>
  </r>
  <r>
    <x v="7"/>
    <x v="0"/>
    <x v="8"/>
    <x v="0"/>
    <x v="0"/>
    <x v="0"/>
  </r>
  <r>
    <x v="7"/>
    <x v="0"/>
    <x v="9"/>
    <x v="0"/>
    <x v="0"/>
    <x v="0"/>
  </r>
  <r>
    <x v="7"/>
    <x v="0"/>
    <x v="10"/>
    <x v="0"/>
    <x v="0"/>
    <x v="0"/>
  </r>
  <r>
    <x v="7"/>
    <x v="0"/>
    <x v="11"/>
    <x v="0"/>
    <x v="0"/>
    <x v="0"/>
  </r>
  <r>
    <x v="7"/>
    <x v="0"/>
    <x v="12"/>
    <x v="0"/>
    <x v="0"/>
    <x v="0"/>
  </r>
  <r>
    <x v="7"/>
    <x v="0"/>
    <x v="13"/>
    <x v="0"/>
    <x v="0"/>
    <x v="0"/>
  </r>
  <r>
    <x v="7"/>
    <x v="0"/>
    <x v="14"/>
    <x v="0"/>
    <x v="0"/>
    <x v="0"/>
  </r>
  <r>
    <x v="7"/>
    <x v="0"/>
    <x v="15"/>
    <x v="0"/>
    <x v="0"/>
    <x v="0"/>
  </r>
  <r>
    <x v="7"/>
    <x v="0"/>
    <x v="16"/>
    <x v="0"/>
    <x v="0"/>
    <x v="4"/>
  </r>
  <r>
    <x v="7"/>
    <x v="0"/>
    <x v="17"/>
    <x v="0"/>
    <x v="0"/>
    <x v="2"/>
  </r>
  <r>
    <x v="7"/>
    <x v="0"/>
    <x v="18"/>
    <x v="0"/>
    <x v="0"/>
    <x v="0"/>
  </r>
  <r>
    <x v="7"/>
    <x v="0"/>
    <x v="19"/>
    <x v="0"/>
    <x v="0"/>
    <x v="0"/>
  </r>
  <r>
    <x v="7"/>
    <x v="0"/>
    <x v="20"/>
    <x v="0"/>
    <x v="0"/>
    <x v="0"/>
  </r>
  <r>
    <x v="7"/>
    <x v="0"/>
    <x v="21"/>
    <x v="0"/>
    <x v="0"/>
    <x v="0"/>
  </r>
  <r>
    <x v="7"/>
    <x v="0"/>
    <x v="22"/>
    <x v="0"/>
    <x v="0"/>
    <x v="0"/>
  </r>
  <r>
    <x v="7"/>
    <x v="0"/>
    <x v="23"/>
    <x v="0"/>
    <x v="0"/>
    <x v="0"/>
  </r>
  <r>
    <x v="7"/>
    <x v="1"/>
    <x v="0"/>
    <x v="0"/>
    <x v="0"/>
    <x v="0"/>
  </r>
  <r>
    <x v="7"/>
    <x v="1"/>
    <x v="1"/>
    <x v="0"/>
    <x v="0"/>
    <x v="0"/>
  </r>
  <r>
    <x v="7"/>
    <x v="1"/>
    <x v="2"/>
    <x v="0"/>
    <x v="0"/>
    <x v="0"/>
  </r>
  <r>
    <x v="7"/>
    <x v="1"/>
    <x v="3"/>
    <x v="0"/>
    <x v="0"/>
    <x v="0"/>
  </r>
  <r>
    <x v="7"/>
    <x v="1"/>
    <x v="4"/>
    <x v="0"/>
    <x v="0"/>
    <x v="0"/>
  </r>
  <r>
    <x v="7"/>
    <x v="1"/>
    <x v="5"/>
    <x v="0"/>
    <x v="0"/>
    <x v="0"/>
  </r>
  <r>
    <x v="7"/>
    <x v="1"/>
    <x v="6"/>
    <x v="0"/>
    <x v="0"/>
    <x v="0"/>
  </r>
  <r>
    <x v="7"/>
    <x v="1"/>
    <x v="7"/>
    <x v="0"/>
    <x v="0"/>
    <x v="3"/>
  </r>
  <r>
    <x v="7"/>
    <x v="1"/>
    <x v="8"/>
    <x v="0"/>
    <x v="0"/>
    <x v="3"/>
  </r>
  <r>
    <x v="7"/>
    <x v="1"/>
    <x v="9"/>
    <x v="0"/>
    <x v="0"/>
    <x v="3"/>
  </r>
  <r>
    <x v="7"/>
    <x v="1"/>
    <x v="10"/>
    <x v="0"/>
    <x v="0"/>
    <x v="3"/>
  </r>
  <r>
    <x v="7"/>
    <x v="1"/>
    <x v="11"/>
    <x v="0"/>
    <x v="0"/>
    <x v="3"/>
  </r>
  <r>
    <x v="7"/>
    <x v="1"/>
    <x v="12"/>
    <x v="0"/>
    <x v="0"/>
    <x v="0"/>
  </r>
  <r>
    <x v="7"/>
    <x v="1"/>
    <x v="13"/>
    <x v="0"/>
    <x v="0"/>
    <x v="0"/>
  </r>
  <r>
    <x v="7"/>
    <x v="1"/>
    <x v="14"/>
    <x v="0"/>
    <x v="0"/>
    <x v="0"/>
  </r>
  <r>
    <x v="7"/>
    <x v="1"/>
    <x v="15"/>
    <x v="0"/>
    <x v="0"/>
    <x v="3"/>
  </r>
  <r>
    <x v="7"/>
    <x v="1"/>
    <x v="16"/>
    <x v="0"/>
    <x v="1"/>
    <x v="2"/>
  </r>
  <r>
    <x v="7"/>
    <x v="1"/>
    <x v="17"/>
    <x v="0"/>
    <x v="1"/>
    <x v="2"/>
  </r>
  <r>
    <x v="7"/>
    <x v="1"/>
    <x v="18"/>
    <x v="0"/>
    <x v="0"/>
    <x v="3"/>
  </r>
  <r>
    <x v="7"/>
    <x v="1"/>
    <x v="19"/>
    <x v="0"/>
    <x v="0"/>
    <x v="0"/>
  </r>
  <r>
    <x v="7"/>
    <x v="1"/>
    <x v="20"/>
    <x v="0"/>
    <x v="0"/>
    <x v="0"/>
  </r>
  <r>
    <x v="7"/>
    <x v="1"/>
    <x v="21"/>
    <x v="0"/>
    <x v="0"/>
    <x v="0"/>
  </r>
  <r>
    <x v="7"/>
    <x v="1"/>
    <x v="22"/>
    <x v="0"/>
    <x v="0"/>
    <x v="0"/>
  </r>
  <r>
    <x v="7"/>
    <x v="1"/>
    <x v="23"/>
    <x v="0"/>
    <x v="0"/>
    <x v="0"/>
  </r>
  <r>
    <x v="7"/>
    <x v="2"/>
    <x v="0"/>
    <x v="0"/>
    <x v="0"/>
    <x v="0"/>
  </r>
  <r>
    <x v="7"/>
    <x v="2"/>
    <x v="1"/>
    <x v="0"/>
    <x v="0"/>
    <x v="0"/>
  </r>
  <r>
    <x v="7"/>
    <x v="2"/>
    <x v="2"/>
    <x v="0"/>
    <x v="0"/>
    <x v="0"/>
  </r>
  <r>
    <x v="7"/>
    <x v="2"/>
    <x v="3"/>
    <x v="0"/>
    <x v="0"/>
    <x v="0"/>
  </r>
  <r>
    <x v="7"/>
    <x v="2"/>
    <x v="4"/>
    <x v="0"/>
    <x v="0"/>
    <x v="0"/>
  </r>
  <r>
    <x v="7"/>
    <x v="2"/>
    <x v="5"/>
    <x v="0"/>
    <x v="0"/>
    <x v="0"/>
  </r>
  <r>
    <x v="7"/>
    <x v="2"/>
    <x v="6"/>
    <x v="0"/>
    <x v="0"/>
    <x v="0"/>
  </r>
  <r>
    <x v="7"/>
    <x v="2"/>
    <x v="7"/>
    <x v="0"/>
    <x v="0"/>
    <x v="0"/>
  </r>
  <r>
    <x v="7"/>
    <x v="2"/>
    <x v="8"/>
    <x v="0"/>
    <x v="0"/>
    <x v="0"/>
  </r>
  <r>
    <x v="7"/>
    <x v="2"/>
    <x v="9"/>
    <x v="0"/>
    <x v="0"/>
    <x v="0"/>
  </r>
  <r>
    <x v="7"/>
    <x v="2"/>
    <x v="10"/>
    <x v="0"/>
    <x v="0"/>
    <x v="0"/>
  </r>
  <r>
    <x v="7"/>
    <x v="2"/>
    <x v="11"/>
    <x v="0"/>
    <x v="0"/>
    <x v="0"/>
  </r>
  <r>
    <x v="7"/>
    <x v="2"/>
    <x v="12"/>
    <x v="0"/>
    <x v="0"/>
    <x v="0"/>
  </r>
  <r>
    <x v="7"/>
    <x v="2"/>
    <x v="13"/>
    <x v="0"/>
    <x v="0"/>
    <x v="0"/>
  </r>
  <r>
    <x v="7"/>
    <x v="2"/>
    <x v="14"/>
    <x v="0"/>
    <x v="0"/>
    <x v="0"/>
  </r>
  <r>
    <x v="7"/>
    <x v="2"/>
    <x v="15"/>
    <x v="0"/>
    <x v="0"/>
    <x v="0"/>
  </r>
  <r>
    <x v="7"/>
    <x v="2"/>
    <x v="16"/>
    <x v="0"/>
    <x v="0"/>
    <x v="3"/>
  </r>
  <r>
    <x v="7"/>
    <x v="2"/>
    <x v="17"/>
    <x v="0"/>
    <x v="0"/>
    <x v="0"/>
  </r>
  <r>
    <x v="7"/>
    <x v="2"/>
    <x v="18"/>
    <x v="0"/>
    <x v="0"/>
    <x v="0"/>
  </r>
  <r>
    <x v="7"/>
    <x v="2"/>
    <x v="19"/>
    <x v="0"/>
    <x v="0"/>
    <x v="0"/>
  </r>
  <r>
    <x v="7"/>
    <x v="2"/>
    <x v="20"/>
    <x v="0"/>
    <x v="0"/>
    <x v="0"/>
  </r>
  <r>
    <x v="7"/>
    <x v="2"/>
    <x v="21"/>
    <x v="0"/>
    <x v="0"/>
    <x v="0"/>
  </r>
  <r>
    <x v="7"/>
    <x v="2"/>
    <x v="22"/>
    <x v="0"/>
    <x v="0"/>
    <x v="0"/>
  </r>
  <r>
    <x v="7"/>
    <x v="2"/>
    <x v="23"/>
    <x v="0"/>
    <x v="0"/>
    <x v="0"/>
  </r>
  <r>
    <x v="7"/>
    <x v="3"/>
    <x v="0"/>
    <x v="0"/>
    <x v="0"/>
    <x v="0"/>
  </r>
  <r>
    <x v="7"/>
    <x v="3"/>
    <x v="1"/>
    <x v="0"/>
    <x v="0"/>
    <x v="0"/>
  </r>
  <r>
    <x v="7"/>
    <x v="3"/>
    <x v="2"/>
    <x v="0"/>
    <x v="0"/>
    <x v="0"/>
  </r>
  <r>
    <x v="7"/>
    <x v="3"/>
    <x v="3"/>
    <x v="0"/>
    <x v="0"/>
    <x v="0"/>
  </r>
  <r>
    <x v="7"/>
    <x v="3"/>
    <x v="4"/>
    <x v="0"/>
    <x v="0"/>
    <x v="0"/>
  </r>
  <r>
    <x v="7"/>
    <x v="3"/>
    <x v="5"/>
    <x v="0"/>
    <x v="0"/>
    <x v="0"/>
  </r>
  <r>
    <x v="7"/>
    <x v="3"/>
    <x v="6"/>
    <x v="0"/>
    <x v="0"/>
    <x v="0"/>
  </r>
  <r>
    <x v="7"/>
    <x v="3"/>
    <x v="7"/>
    <x v="0"/>
    <x v="0"/>
    <x v="0"/>
  </r>
  <r>
    <x v="7"/>
    <x v="3"/>
    <x v="8"/>
    <x v="0"/>
    <x v="0"/>
    <x v="0"/>
  </r>
  <r>
    <x v="7"/>
    <x v="3"/>
    <x v="9"/>
    <x v="0"/>
    <x v="0"/>
    <x v="0"/>
  </r>
  <r>
    <x v="7"/>
    <x v="3"/>
    <x v="10"/>
    <x v="0"/>
    <x v="0"/>
    <x v="0"/>
  </r>
  <r>
    <x v="7"/>
    <x v="3"/>
    <x v="11"/>
    <x v="0"/>
    <x v="0"/>
    <x v="0"/>
  </r>
  <r>
    <x v="7"/>
    <x v="3"/>
    <x v="12"/>
    <x v="0"/>
    <x v="0"/>
    <x v="0"/>
  </r>
  <r>
    <x v="7"/>
    <x v="3"/>
    <x v="13"/>
    <x v="0"/>
    <x v="0"/>
    <x v="0"/>
  </r>
  <r>
    <x v="7"/>
    <x v="3"/>
    <x v="14"/>
    <x v="0"/>
    <x v="0"/>
    <x v="0"/>
  </r>
  <r>
    <x v="7"/>
    <x v="3"/>
    <x v="15"/>
    <x v="0"/>
    <x v="0"/>
    <x v="0"/>
  </r>
  <r>
    <x v="7"/>
    <x v="3"/>
    <x v="16"/>
    <x v="0"/>
    <x v="0"/>
    <x v="0"/>
  </r>
  <r>
    <x v="7"/>
    <x v="3"/>
    <x v="17"/>
    <x v="0"/>
    <x v="0"/>
    <x v="0"/>
  </r>
  <r>
    <x v="7"/>
    <x v="3"/>
    <x v="18"/>
    <x v="0"/>
    <x v="0"/>
    <x v="0"/>
  </r>
  <r>
    <x v="7"/>
    <x v="3"/>
    <x v="19"/>
    <x v="0"/>
    <x v="0"/>
    <x v="0"/>
  </r>
  <r>
    <x v="7"/>
    <x v="3"/>
    <x v="20"/>
    <x v="0"/>
    <x v="0"/>
    <x v="0"/>
  </r>
  <r>
    <x v="7"/>
    <x v="3"/>
    <x v="21"/>
    <x v="0"/>
    <x v="0"/>
    <x v="0"/>
  </r>
  <r>
    <x v="7"/>
    <x v="3"/>
    <x v="22"/>
    <x v="0"/>
    <x v="0"/>
    <x v="0"/>
  </r>
  <r>
    <x v="7"/>
    <x v="3"/>
    <x v="23"/>
    <x v="0"/>
    <x v="0"/>
    <x v="0"/>
  </r>
  <r>
    <x v="7"/>
    <x v="4"/>
    <x v="0"/>
    <x v="0"/>
    <x v="0"/>
    <x v="0"/>
  </r>
  <r>
    <x v="7"/>
    <x v="4"/>
    <x v="1"/>
    <x v="0"/>
    <x v="0"/>
    <x v="0"/>
  </r>
  <r>
    <x v="7"/>
    <x v="4"/>
    <x v="2"/>
    <x v="0"/>
    <x v="0"/>
    <x v="0"/>
  </r>
  <r>
    <x v="7"/>
    <x v="4"/>
    <x v="3"/>
    <x v="0"/>
    <x v="0"/>
    <x v="0"/>
  </r>
  <r>
    <x v="7"/>
    <x v="4"/>
    <x v="4"/>
    <x v="0"/>
    <x v="0"/>
    <x v="0"/>
  </r>
  <r>
    <x v="7"/>
    <x v="4"/>
    <x v="5"/>
    <x v="0"/>
    <x v="0"/>
    <x v="0"/>
  </r>
  <r>
    <x v="7"/>
    <x v="4"/>
    <x v="6"/>
    <x v="0"/>
    <x v="0"/>
    <x v="0"/>
  </r>
  <r>
    <x v="7"/>
    <x v="4"/>
    <x v="7"/>
    <x v="0"/>
    <x v="0"/>
    <x v="0"/>
  </r>
  <r>
    <x v="7"/>
    <x v="4"/>
    <x v="8"/>
    <x v="0"/>
    <x v="0"/>
    <x v="3"/>
  </r>
  <r>
    <x v="7"/>
    <x v="4"/>
    <x v="9"/>
    <x v="0"/>
    <x v="0"/>
    <x v="3"/>
  </r>
  <r>
    <x v="7"/>
    <x v="4"/>
    <x v="10"/>
    <x v="0"/>
    <x v="0"/>
    <x v="3"/>
  </r>
  <r>
    <x v="7"/>
    <x v="4"/>
    <x v="11"/>
    <x v="0"/>
    <x v="0"/>
    <x v="0"/>
  </r>
  <r>
    <x v="7"/>
    <x v="4"/>
    <x v="12"/>
    <x v="0"/>
    <x v="0"/>
    <x v="0"/>
  </r>
  <r>
    <x v="7"/>
    <x v="4"/>
    <x v="13"/>
    <x v="0"/>
    <x v="0"/>
    <x v="0"/>
  </r>
  <r>
    <x v="7"/>
    <x v="4"/>
    <x v="14"/>
    <x v="0"/>
    <x v="0"/>
    <x v="0"/>
  </r>
  <r>
    <x v="7"/>
    <x v="4"/>
    <x v="15"/>
    <x v="0"/>
    <x v="0"/>
    <x v="0"/>
  </r>
  <r>
    <x v="7"/>
    <x v="4"/>
    <x v="16"/>
    <x v="2"/>
    <x v="3"/>
    <x v="2"/>
  </r>
  <r>
    <x v="7"/>
    <x v="4"/>
    <x v="17"/>
    <x v="3"/>
    <x v="5"/>
    <x v="5"/>
  </r>
  <r>
    <x v="7"/>
    <x v="4"/>
    <x v="18"/>
    <x v="0"/>
    <x v="0"/>
    <x v="4"/>
  </r>
  <r>
    <x v="7"/>
    <x v="4"/>
    <x v="19"/>
    <x v="0"/>
    <x v="0"/>
    <x v="0"/>
  </r>
  <r>
    <x v="7"/>
    <x v="4"/>
    <x v="20"/>
    <x v="0"/>
    <x v="0"/>
    <x v="0"/>
  </r>
  <r>
    <x v="7"/>
    <x v="4"/>
    <x v="21"/>
    <x v="0"/>
    <x v="0"/>
    <x v="0"/>
  </r>
  <r>
    <x v="7"/>
    <x v="4"/>
    <x v="22"/>
    <x v="0"/>
    <x v="0"/>
    <x v="0"/>
  </r>
  <r>
    <x v="7"/>
    <x v="4"/>
    <x v="23"/>
    <x v="0"/>
    <x v="0"/>
    <x v="0"/>
  </r>
  <r>
    <x v="7"/>
    <x v="5"/>
    <x v="0"/>
    <x v="0"/>
    <x v="0"/>
    <x v="0"/>
  </r>
  <r>
    <x v="7"/>
    <x v="5"/>
    <x v="1"/>
    <x v="0"/>
    <x v="0"/>
    <x v="0"/>
  </r>
  <r>
    <x v="7"/>
    <x v="5"/>
    <x v="2"/>
    <x v="0"/>
    <x v="0"/>
    <x v="0"/>
  </r>
  <r>
    <x v="7"/>
    <x v="5"/>
    <x v="3"/>
    <x v="0"/>
    <x v="0"/>
    <x v="0"/>
  </r>
  <r>
    <x v="7"/>
    <x v="5"/>
    <x v="4"/>
    <x v="0"/>
    <x v="0"/>
    <x v="0"/>
  </r>
  <r>
    <x v="7"/>
    <x v="5"/>
    <x v="5"/>
    <x v="0"/>
    <x v="0"/>
    <x v="0"/>
  </r>
  <r>
    <x v="7"/>
    <x v="5"/>
    <x v="6"/>
    <x v="0"/>
    <x v="0"/>
    <x v="0"/>
  </r>
  <r>
    <x v="7"/>
    <x v="5"/>
    <x v="7"/>
    <x v="0"/>
    <x v="0"/>
    <x v="0"/>
  </r>
  <r>
    <x v="7"/>
    <x v="5"/>
    <x v="8"/>
    <x v="0"/>
    <x v="0"/>
    <x v="4"/>
  </r>
  <r>
    <x v="7"/>
    <x v="5"/>
    <x v="9"/>
    <x v="0"/>
    <x v="0"/>
    <x v="0"/>
  </r>
  <r>
    <x v="7"/>
    <x v="5"/>
    <x v="10"/>
    <x v="0"/>
    <x v="0"/>
    <x v="0"/>
  </r>
  <r>
    <x v="7"/>
    <x v="5"/>
    <x v="11"/>
    <x v="0"/>
    <x v="0"/>
    <x v="0"/>
  </r>
  <r>
    <x v="7"/>
    <x v="5"/>
    <x v="12"/>
    <x v="0"/>
    <x v="0"/>
    <x v="0"/>
  </r>
  <r>
    <x v="7"/>
    <x v="5"/>
    <x v="13"/>
    <x v="0"/>
    <x v="0"/>
    <x v="0"/>
  </r>
  <r>
    <x v="7"/>
    <x v="5"/>
    <x v="14"/>
    <x v="0"/>
    <x v="0"/>
    <x v="0"/>
  </r>
  <r>
    <x v="7"/>
    <x v="5"/>
    <x v="15"/>
    <x v="0"/>
    <x v="0"/>
    <x v="0"/>
  </r>
  <r>
    <x v="7"/>
    <x v="5"/>
    <x v="16"/>
    <x v="0"/>
    <x v="1"/>
    <x v="2"/>
  </r>
  <r>
    <x v="7"/>
    <x v="5"/>
    <x v="17"/>
    <x v="4"/>
    <x v="6"/>
    <x v="7"/>
  </r>
  <r>
    <x v="7"/>
    <x v="5"/>
    <x v="18"/>
    <x v="0"/>
    <x v="0"/>
    <x v="4"/>
  </r>
  <r>
    <x v="7"/>
    <x v="5"/>
    <x v="19"/>
    <x v="0"/>
    <x v="0"/>
    <x v="0"/>
  </r>
  <r>
    <x v="7"/>
    <x v="5"/>
    <x v="20"/>
    <x v="0"/>
    <x v="0"/>
    <x v="0"/>
  </r>
  <r>
    <x v="7"/>
    <x v="5"/>
    <x v="21"/>
    <x v="0"/>
    <x v="0"/>
    <x v="0"/>
  </r>
  <r>
    <x v="7"/>
    <x v="5"/>
    <x v="22"/>
    <x v="0"/>
    <x v="0"/>
    <x v="0"/>
  </r>
  <r>
    <x v="7"/>
    <x v="5"/>
    <x v="23"/>
    <x v="0"/>
    <x v="0"/>
    <x v="0"/>
  </r>
  <r>
    <x v="7"/>
    <x v="6"/>
    <x v="0"/>
    <x v="0"/>
    <x v="0"/>
    <x v="0"/>
  </r>
  <r>
    <x v="7"/>
    <x v="6"/>
    <x v="1"/>
    <x v="0"/>
    <x v="0"/>
    <x v="0"/>
  </r>
  <r>
    <x v="7"/>
    <x v="6"/>
    <x v="2"/>
    <x v="0"/>
    <x v="0"/>
    <x v="0"/>
  </r>
  <r>
    <x v="7"/>
    <x v="6"/>
    <x v="3"/>
    <x v="0"/>
    <x v="0"/>
    <x v="0"/>
  </r>
  <r>
    <x v="7"/>
    <x v="6"/>
    <x v="4"/>
    <x v="0"/>
    <x v="0"/>
    <x v="0"/>
  </r>
  <r>
    <x v="7"/>
    <x v="6"/>
    <x v="5"/>
    <x v="0"/>
    <x v="0"/>
    <x v="0"/>
  </r>
  <r>
    <x v="7"/>
    <x v="6"/>
    <x v="6"/>
    <x v="0"/>
    <x v="0"/>
    <x v="0"/>
  </r>
  <r>
    <x v="7"/>
    <x v="6"/>
    <x v="7"/>
    <x v="0"/>
    <x v="0"/>
    <x v="0"/>
  </r>
  <r>
    <x v="7"/>
    <x v="6"/>
    <x v="8"/>
    <x v="0"/>
    <x v="0"/>
    <x v="3"/>
  </r>
  <r>
    <x v="7"/>
    <x v="6"/>
    <x v="9"/>
    <x v="0"/>
    <x v="0"/>
    <x v="3"/>
  </r>
  <r>
    <x v="7"/>
    <x v="6"/>
    <x v="10"/>
    <x v="0"/>
    <x v="0"/>
    <x v="0"/>
  </r>
  <r>
    <x v="7"/>
    <x v="6"/>
    <x v="11"/>
    <x v="0"/>
    <x v="0"/>
    <x v="0"/>
  </r>
  <r>
    <x v="7"/>
    <x v="6"/>
    <x v="12"/>
    <x v="0"/>
    <x v="0"/>
    <x v="0"/>
  </r>
  <r>
    <x v="7"/>
    <x v="6"/>
    <x v="13"/>
    <x v="0"/>
    <x v="0"/>
    <x v="0"/>
  </r>
  <r>
    <x v="7"/>
    <x v="6"/>
    <x v="14"/>
    <x v="0"/>
    <x v="0"/>
    <x v="0"/>
  </r>
  <r>
    <x v="7"/>
    <x v="6"/>
    <x v="15"/>
    <x v="0"/>
    <x v="0"/>
    <x v="0"/>
  </r>
  <r>
    <x v="7"/>
    <x v="6"/>
    <x v="16"/>
    <x v="0"/>
    <x v="2"/>
    <x v="2"/>
  </r>
  <r>
    <x v="7"/>
    <x v="6"/>
    <x v="17"/>
    <x v="2"/>
    <x v="3"/>
    <x v="5"/>
  </r>
  <r>
    <x v="7"/>
    <x v="6"/>
    <x v="18"/>
    <x v="0"/>
    <x v="0"/>
    <x v="3"/>
  </r>
  <r>
    <x v="7"/>
    <x v="6"/>
    <x v="19"/>
    <x v="0"/>
    <x v="0"/>
    <x v="0"/>
  </r>
  <r>
    <x v="7"/>
    <x v="6"/>
    <x v="20"/>
    <x v="0"/>
    <x v="0"/>
    <x v="0"/>
  </r>
  <r>
    <x v="7"/>
    <x v="6"/>
    <x v="21"/>
    <x v="0"/>
    <x v="0"/>
    <x v="0"/>
  </r>
  <r>
    <x v="7"/>
    <x v="6"/>
    <x v="22"/>
    <x v="0"/>
    <x v="0"/>
    <x v="0"/>
  </r>
  <r>
    <x v="7"/>
    <x v="6"/>
    <x v="23"/>
    <x v="0"/>
    <x v="0"/>
    <x v="0"/>
  </r>
  <r>
    <x v="8"/>
    <x v="0"/>
    <x v="0"/>
    <x v="0"/>
    <x v="0"/>
    <x v="0"/>
  </r>
  <r>
    <x v="8"/>
    <x v="0"/>
    <x v="1"/>
    <x v="0"/>
    <x v="0"/>
    <x v="0"/>
  </r>
  <r>
    <x v="8"/>
    <x v="0"/>
    <x v="2"/>
    <x v="0"/>
    <x v="0"/>
    <x v="0"/>
  </r>
  <r>
    <x v="8"/>
    <x v="0"/>
    <x v="3"/>
    <x v="0"/>
    <x v="0"/>
    <x v="0"/>
  </r>
  <r>
    <x v="8"/>
    <x v="0"/>
    <x v="4"/>
    <x v="0"/>
    <x v="0"/>
    <x v="0"/>
  </r>
  <r>
    <x v="8"/>
    <x v="0"/>
    <x v="5"/>
    <x v="0"/>
    <x v="0"/>
    <x v="0"/>
  </r>
  <r>
    <x v="8"/>
    <x v="0"/>
    <x v="6"/>
    <x v="0"/>
    <x v="0"/>
    <x v="0"/>
  </r>
  <r>
    <x v="8"/>
    <x v="0"/>
    <x v="7"/>
    <x v="0"/>
    <x v="0"/>
    <x v="3"/>
  </r>
  <r>
    <x v="8"/>
    <x v="0"/>
    <x v="8"/>
    <x v="0"/>
    <x v="0"/>
    <x v="3"/>
  </r>
  <r>
    <x v="8"/>
    <x v="0"/>
    <x v="9"/>
    <x v="0"/>
    <x v="0"/>
    <x v="0"/>
  </r>
  <r>
    <x v="8"/>
    <x v="0"/>
    <x v="10"/>
    <x v="0"/>
    <x v="0"/>
    <x v="0"/>
  </r>
  <r>
    <x v="8"/>
    <x v="0"/>
    <x v="11"/>
    <x v="0"/>
    <x v="0"/>
    <x v="0"/>
  </r>
  <r>
    <x v="8"/>
    <x v="0"/>
    <x v="12"/>
    <x v="0"/>
    <x v="0"/>
    <x v="0"/>
  </r>
  <r>
    <x v="8"/>
    <x v="0"/>
    <x v="13"/>
    <x v="0"/>
    <x v="0"/>
    <x v="0"/>
  </r>
  <r>
    <x v="8"/>
    <x v="0"/>
    <x v="14"/>
    <x v="0"/>
    <x v="0"/>
    <x v="0"/>
  </r>
  <r>
    <x v="8"/>
    <x v="0"/>
    <x v="15"/>
    <x v="0"/>
    <x v="0"/>
    <x v="0"/>
  </r>
  <r>
    <x v="8"/>
    <x v="0"/>
    <x v="16"/>
    <x v="0"/>
    <x v="0"/>
    <x v="4"/>
  </r>
  <r>
    <x v="8"/>
    <x v="0"/>
    <x v="17"/>
    <x v="0"/>
    <x v="0"/>
    <x v="1"/>
  </r>
  <r>
    <x v="8"/>
    <x v="0"/>
    <x v="18"/>
    <x v="0"/>
    <x v="0"/>
    <x v="3"/>
  </r>
  <r>
    <x v="8"/>
    <x v="0"/>
    <x v="19"/>
    <x v="0"/>
    <x v="0"/>
    <x v="0"/>
  </r>
  <r>
    <x v="8"/>
    <x v="0"/>
    <x v="20"/>
    <x v="0"/>
    <x v="0"/>
    <x v="0"/>
  </r>
  <r>
    <x v="8"/>
    <x v="0"/>
    <x v="21"/>
    <x v="0"/>
    <x v="0"/>
    <x v="0"/>
  </r>
  <r>
    <x v="8"/>
    <x v="0"/>
    <x v="22"/>
    <x v="0"/>
    <x v="0"/>
    <x v="0"/>
  </r>
  <r>
    <x v="8"/>
    <x v="0"/>
    <x v="23"/>
    <x v="0"/>
    <x v="0"/>
    <x v="0"/>
  </r>
  <r>
    <x v="8"/>
    <x v="1"/>
    <x v="0"/>
    <x v="0"/>
    <x v="0"/>
    <x v="0"/>
  </r>
  <r>
    <x v="8"/>
    <x v="1"/>
    <x v="1"/>
    <x v="0"/>
    <x v="0"/>
    <x v="0"/>
  </r>
  <r>
    <x v="8"/>
    <x v="1"/>
    <x v="2"/>
    <x v="0"/>
    <x v="0"/>
    <x v="0"/>
  </r>
  <r>
    <x v="8"/>
    <x v="1"/>
    <x v="3"/>
    <x v="0"/>
    <x v="0"/>
    <x v="0"/>
  </r>
  <r>
    <x v="8"/>
    <x v="1"/>
    <x v="4"/>
    <x v="0"/>
    <x v="0"/>
    <x v="0"/>
  </r>
  <r>
    <x v="8"/>
    <x v="1"/>
    <x v="5"/>
    <x v="0"/>
    <x v="0"/>
    <x v="0"/>
  </r>
  <r>
    <x v="8"/>
    <x v="1"/>
    <x v="6"/>
    <x v="0"/>
    <x v="0"/>
    <x v="0"/>
  </r>
  <r>
    <x v="8"/>
    <x v="1"/>
    <x v="7"/>
    <x v="0"/>
    <x v="0"/>
    <x v="3"/>
  </r>
  <r>
    <x v="8"/>
    <x v="1"/>
    <x v="8"/>
    <x v="0"/>
    <x v="0"/>
    <x v="4"/>
  </r>
  <r>
    <x v="8"/>
    <x v="1"/>
    <x v="9"/>
    <x v="0"/>
    <x v="0"/>
    <x v="3"/>
  </r>
  <r>
    <x v="8"/>
    <x v="1"/>
    <x v="10"/>
    <x v="0"/>
    <x v="0"/>
    <x v="3"/>
  </r>
  <r>
    <x v="8"/>
    <x v="1"/>
    <x v="11"/>
    <x v="0"/>
    <x v="0"/>
    <x v="3"/>
  </r>
  <r>
    <x v="8"/>
    <x v="1"/>
    <x v="12"/>
    <x v="0"/>
    <x v="0"/>
    <x v="3"/>
  </r>
  <r>
    <x v="8"/>
    <x v="1"/>
    <x v="13"/>
    <x v="0"/>
    <x v="0"/>
    <x v="3"/>
  </r>
  <r>
    <x v="8"/>
    <x v="1"/>
    <x v="14"/>
    <x v="0"/>
    <x v="0"/>
    <x v="3"/>
  </r>
  <r>
    <x v="8"/>
    <x v="1"/>
    <x v="15"/>
    <x v="0"/>
    <x v="0"/>
    <x v="3"/>
  </r>
  <r>
    <x v="8"/>
    <x v="1"/>
    <x v="16"/>
    <x v="0"/>
    <x v="0"/>
    <x v="1"/>
  </r>
  <r>
    <x v="8"/>
    <x v="1"/>
    <x v="17"/>
    <x v="0"/>
    <x v="1"/>
    <x v="2"/>
  </r>
  <r>
    <x v="8"/>
    <x v="1"/>
    <x v="18"/>
    <x v="0"/>
    <x v="0"/>
    <x v="1"/>
  </r>
  <r>
    <x v="8"/>
    <x v="1"/>
    <x v="19"/>
    <x v="0"/>
    <x v="0"/>
    <x v="3"/>
  </r>
  <r>
    <x v="8"/>
    <x v="1"/>
    <x v="20"/>
    <x v="0"/>
    <x v="0"/>
    <x v="0"/>
  </r>
  <r>
    <x v="8"/>
    <x v="1"/>
    <x v="21"/>
    <x v="0"/>
    <x v="0"/>
    <x v="0"/>
  </r>
  <r>
    <x v="8"/>
    <x v="1"/>
    <x v="22"/>
    <x v="0"/>
    <x v="0"/>
    <x v="3"/>
  </r>
  <r>
    <x v="8"/>
    <x v="1"/>
    <x v="23"/>
    <x v="0"/>
    <x v="0"/>
    <x v="0"/>
  </r>
  <r>
    <x v="8"/>
    <x v="2"/>
    <x v="0"/>
    <x v="0"/>
    <x v="0"/>
    <x v="0"/>
  </r>
  <r>
    <x v="8"/>
    <x v="2"/>
    <x v="1"/>
    <x v="0"/>
    <x v="0"/>
    <x v="0"/>
  </r>
  <r>
    <x v="8"/>
    <x v="2"/>
    <x v="2"/>
    <x v="0"/>
    <x v="0"/>
    <x v="0"/>
  </r>
  <r>
    <x v="8"/>
    <x v="2"/>
    <x v="3"/>
    <x v="0"/>
    <x v="0"/>
    <x v="0"/>
  </r>
  <r>
    <x v="8"/>
    <x v="2"/>
    <x v="4"/>
    <x v="0"/>
    <x v="0"/>
    <x v="0"/>
  </r>
  <r>
    <x v="8"/>
    <x v="2"/>
    <x v="5"/>
    <x v="0"/>
    <x v="0"/>
    <x v="0"/>
  </r>
  <r>
    <x v="8"/>
    <x v="2"/>
    <x v="6"/>
    <x v="0"/>
    <x v="0"/>
    <x v="0"/>
  </r>
  <r>
    <x v="8"/>
    <x v="2"/>
    <x v="7"/>
    <x v="0"/>
    <x v="0"/>
    <x v="0"/>
  </r>
  <r>
    <x v="8"/>
    <x v="2"/>
    <x v="8"/>
    <x v="0"/>
    <x v="0"/>
    <x v="0"/>
  </r>
  <r>
    <x v="8"/>
    <x v="2"/>
    <x v="9"/>
    <x v="0"/>
    <x v="0"/>
    <x v="0"/>
  </r>
  <r>
    <x v="8"/>
    <x v="2"/>
    <x v="10"/>
    <x v="0"/>
    <x v="0"/>
    <x v="3"/>
  </r>
  <r>
    <x v="8"/>
    <x v="2"/>
    <x v="11"/>
    <x v="0"/>
    <x v="0"/>
    <x v="3"/>
  </r>
  <r>
    <x v="8"/>
    <x v="2"/>
    <x v="12"/>
    <x v="0"/>
    <x v="0"/>
    <x v="3"/>
  </r>
  <r>
    <x v="8"/>
    <x v="2"/>
    <x v="13"/>
    <x v="0"/>
    <x v="0"/>
    <x v="3"/>
  </r>
  <r>
    <x v="8"/>
    <x v="2"/>
    <x v="14"/>
    <x v="0"/>
    <x v="0"/>
    <x v="3"/>
  </r>
  <r>
    <x v="8"/>
    <x v="2"/>
    <x v="15"/>
    <x v="0"/>
    <x v="0"/>
    <x v="4"/>
  </r>
  <r>
    <x v="8"/>
    <x v="2"/>
    <x v="16"/>
    <x v="0"/>
    <x v="0"/>
    <x v="1"/>
  </r>
  <r>
    <x v="8"/>
    <x v="2"/>
    <x v="17"/>
    <x v="0"/>
    <x v="0"/>
    <x v="1"/>
  </r>
  <r>
    <x v="8"/>
    <x v="2"/>
    <x v="18"/>
    <x v="0"/>
    <x v="0"/>
    <x v="4"/>
  </r>
  <r>
    <x v="8"/>
    <x v="2"/>
    <x v="19"/>
    <x v="0"/>
    <x v="0"/>
    <x v="0"/>
  </r>
  <r>
    <x v="8"/>
    <x v="2"/>
    <x v="20"/>
    <x v="0"/>
    <x v="0"/>
    <x v="0"/>
  </r>
  <r>
    <x v="8"/>
    <x v="2"/>
    <x v="21"/>
    <x v="0"/>
    <x v="0"/>
    <x v="0"/>
  </r>
  <r>
    <x v="8"/>
    <x v="2"/>
    <x v="22"/>
    <x v="0"/>
    <x v="0"/>
    <x v="0"/>
  </r>
  <r>
    <x v="8"/>
    <x v="2"/>
    <x v="23"/>
    <x v="0"/>
    <x v="0"/>
    <x v="0"/>
  </r>
  <r>
    <x v="8"/>
    <x v="3"/>
    <x v="0"/>
    <x v="0"/>
    <x v="0"/>
    <x v="0"/>
  </r>
  <r>
    <x v="8"/>
    <x v="3"/>
    <x v="1"/>
    <x v="0"/>
    <x v="0"/>
    <x v="0"/>
  </r>
  <r>
    <x v="8"/>
    <x v="3"/>
    <x v="2"/>
    <x v="0"/>
    <x v="0"/>
    <x v="0"/>
  </r>
  <r>
    <x v="8"/>
    <x v="3"/>
    <x v="3"/>
    <x v="0"/>
    <x v="0"/>
    <x v="0"/>
  </r>
  <r>
    <x v="8"/>
    <x v="3"/>
    <x v="4"/>
    <x v="0"/>
    <x v="0"/>
    <x v="0"/>
  </r>
  <r>
    <x v="8"/>
    <x v="3"/>
    <x v="5"/>
    <x v="0"/>
    <x v="0"/>
    <x v="0"/>
  </r>
  <r>
    <x v="8"/>
    <x v="3"/>
    <x v="6"/>
    <x v="0"/>
    <x v="0"/>
    <x v="0"/>
  </r>
  <r>
    <x v="8"/>
    <x v="3"/>
    <x v="7"/>
    <x v="0"/>
    <x v="0"/>
    <x v="0"/>
  </r>
  <r>
    <x v="8"/>
    <x v="3"/>
    <x v="8"/>
    <x v="0"/>
    <x v="0"/>
    <x v="0"/>
  </r>
  <r>
    <x v="8"/>
    <x v="3"/>
    <x v="9"/>
    <x v="0"/>
    <x v="0"/>
    <x v="0"/>
  </r>
  <r>
    <x v="8"/>
    <x v="3"/>
    <x v="10"/>
    <x v="0"/>
    <x v="0"/>
    <x v="0"/>
  </r>
  <r>
    <x v="8"/>
    <x v="3"/>
    <x v="11"/>
    <x v="0"/>
    <x v="0"/>
    <x v="0"/>
  </r>
  <r>
    <x v="8"/>
    <x v="3"/>
    <x v="12"/>
    <x v="0"/>
    <x v="0"/>
    <x v="0"/>
  </r>
  <r>
    <x v="8"/>
    <x v="3"/>
    <x v="13"/>
    <x v="0"/>
    <x v="0"/>
    <x v="0"/>
  </r>
  <r>
    <x v="8"/>
    <x v="3"/>
    <x v="14"/>
    <x v="0"/>
    <x v="0"/>
    <x v="0"/>
  </r>
  <r>
    <x v="8"/>
    <x v="3"/>
    <x v="15"/>
    <x v="0"/>
    <x v="0"/>
    <x v="0"/>
  </r>
  <r>
    <x v="8"/>
    <x v="3"/>
    <x v="16"/>
    <x v="0"/>
    <x v="0"/>
    <x v="3"/>
  </r>
  <r>
    <x v="8"/>
    <x v="3"/>
    <x v="17"/>
    <x v="0"/>
    <x v="0"/>
    <x v="3"/>
  </r>
  <r>
    <x v="8"/>
    <x v="3"/>
    <x v="18"/>
    <x v="0"/>
    <x v="0"/>
    <x v="3"/>
  </r>
  <r>
    <x v="8"/>
    <x v="3"/>
    <x v="19"/>
    <x v="0"/>
    <x v="0"/>
    <x v="0"/>
  </r>
  <r>
    <x v="8"/>
    <x v="3"/>
    <x v="20"/>
    <x v="0"/>
    <x v="0"/>
    <x v="0"/>
  </r>
  <r>
    <x v="8"/>
    <x v="3"/>
    <x v="21"/>
    <x v="0"/>
    <x v="0"/>
    <x v="0"/>
  </r>
  <r>
    <x v="8"/>
    <x v="3"/>
    <x v="22"/>
    <x v="0"/>
    <x v="0"/>
    <x v="0"/>
  </r>
  <r>
    <x v="8"/>
    <x v="3"/>
    <x v="23"/>
    <x v="0"/>
    <x v="0"/>
    <x v="0"/>
  </r>
  <r>
    <x v="8"/>
    <x v="4"/>
    <x v="0"/>
    <x v="0"/>
    <x v="0"/>
    <x v="0"/>
  </r>
  <r>
    <x v="8"/>
    <x v="4"/>
    <x v="1"/>
    <x v="0"/>
    <x v="0"/>
    <x v="0"/>
  </r>
  <r>
    <x v="8"/>
    <x v="4"/>
    <x v="2"/>
    <x v="0"/>
    <x v="0"/>
    <x v="0"/>
  </r>
  <r>
    <x v="8"/>
    <x v="4"/>
    <x v="3"/>
    <x v="0"/>
    <x v="0"/>
    <x v="0"/>
  </r>
  <r>
    <x v="8"/>
    <x v="4"/>
    <x v="4"/>
    <x v="0"/>
    <x v="0"/>
    <x v="0"/>
  </r>
  <r>
    <x v="8"/>
    <x v="4"/>
    <x v="5"/>
    <x v="0"/>
    <x v="0"/>
    <x v="0"/>
  </r>
  <r>
    <x v="8"/>
    <x v="4"/>
    <x v="6"/>
    <x v="0"/>
    <x v="0"/>
    <x v="0"/>
  </r>
  <r>
    <x v="8"/>
    <x v="4"/>
    <x v="7"/>
    <x v="0"/>
    <x v="0"/>
    <x v="0"/>
  </r>
  <r>
    <x v="8"/>
    <x v="4"/>
    <x v="8"/>
    <x v="0"/>
    <x v="0"/>
    <x v="3"/>
  </r>
  <r>
    <x v="8"/>
    <x v="4"/>
    <x v="9"/>
    <x v="0"/>
    <x v="0"/>
    <x v="3"/>
  </r>
  <r>
    <x v="8"/>
    <x v="4"/>
    <x v="10"/>
    <x v="0"/>
    <x v="0"/>
    <x v="0"/>
  </r>
  <r>
    <x v="8"/>
    <x v="4"/>
    <x v="11"/>
    <x v="0"/>
    <x v="0"/>
    <x v="0"/>
  </r>
  <r>
    <x v="8"/>
    <x v="4"/>
    <x v="12"/>
    <x v="0"/>
    <x v="0"/>
    <x v="0"/>
  </r>
  <r>
    <x v="8"/>
    <x v="4"/>
    <x v="13"/>
    <x v="0"/>
    <x v="0"/>
    <x v="0"/>
  </r>
  <r>
    <x v="8"/>
    <x v="4"/>
    <x v="14"/>
    <x v="0"/>
    <x v="0"/>
    <x v="0"/>
  </r>
  <r>
    <x v="8"/>
    <x v="4"/>
    <x v="15"/>
    <x v="0"/>
    <x v="0"/>
    <x v="0"/>
  </r>
  <r>
    <x v="8"/>
    <x v="4"/>
    <x v="16"/>
    <x v="0"/>
    <x v="0"/>
    <x v="1"/>
  </r>
  <r>
    <x v="8"/>
    <x v="4"/>
    <x v="17"/>
    <x v="2"/>
    <x v="3"/>
    <x v="2"/>
  </r>
  <r>
    <x v="8"/>
    <x v="4"/>
    <x v="18"/>
    <x v="0"/>
    <x v="1"/>
    <x v="2"/>
  </r>
  <r>
    <x v="8"/>
    <x v="4"/>
    <x v="19"/>
    <x v="0"/>
    <x v="0"/>
    <x v="0"/>
  </r>
  <r>
    <x v="8"/>
    <x v="4"/>
    <x v="20"/>
    <x v="0"/>
    <x v="0"/>
    <x v="0"/>
  </r>
  <r>
    <x v="8"/>
    <x v="4"/>
    <x v="21"/>
    <x v="0"/>
    <x v="0"/>
    <x v="0"/>
  </r>
  <r>
    <x v="8"/>
    <x v="4"/>
    <x v="22"/>
    <x v="0"/>
    <x v="0"/>
    <x v="0"/>
  </r>
  <r>
    <x v="8"/>
    <x v="4"/>
    <x v="23"/>
    <x v="0"/>
    <x v="0"/>
    <x v="0"/>
  </r>
  <r>
    <x v="8"/>
    <x v="5"/>
    <x v="0"/>
    <x v="0"/>
    <x v="0"/>
    <x v="0"/>
  </r>
  <r>
    <x v="8"/>
    <x v="5"/>
    <x v="1"/>
    <x v="0"/>
    <x v="0"/>
    <x v="0"/>
  </r>
  <r>
    <x v="8"/>
    <x v="5"/>
    <x v="2"/>
    <x v="0"/>
    <x v="0"/>
    <x v="0"/>
  </r>
  <r>
    <x v="8"/>
    <x v="5"/>
    <x v="3"/>
    <x v="0"/>
    <x v="0"/>
    <x v="0"/>
  </r>
  <r>
    <x v="8"/>
    <x v="5"/>
    <x v="4"/>
    <x v="0"/>
    <x v="0"/>
    <x v="0"/>
  </r>
  <r>
    <x v="8"/>
    <x v="5"/>
    <x v="5"/>
    <x v="0"/>
    <x v="0"/>
    <x v="0"/>
  </r>
  <r>
    <x v="8"/>
    <x v="5"/>
    <x v="6"/>
    <x v="0"/>
    <x v="0"/>
    <x v="0"/>
  </r>
  <r>
    <x v="8"/>
    <x v="5"/>
    <x v="7"/>
    <x v="0"/>
    <x v="0"/>
    <x v="4"/>
  </r>
  <r>
    <x v="8"/>
    <x v="5"/>
    <x v="8"/>
    <x v="0"/>
    <x v="0"/>
    <x v="1"/>
  </r>
  <r>
    <x v="8"/>
    <x v="5"/>
    <x v="9"/>
    <x v="0"/>
    <x v="0"/>
    <x v="4"/>
  </r>
  <r>
    <x v="8"/>
    <x v="5"/>
    <x v="10"/>
    <x v="0"/>
    <x v="0"/>
    <x v="4"/>
  </r>
  <r>
    <x v="8"/>
    <x v="5"/>
    <x v="11"/>
    <x v="0"/>
    <x v="0"/>
    <x v="4"/>
  </r>
  <r>
    <x v="8"/>
    <x v="5"/>
    <x v="12"/>
    <x v="0"/>
    <x v="0"/>
    <x v="3"/>
  </r>
  <r>
    <x v="8"/>
    <x v="5"/>
    <x v="13"/>
    <x v="0"/>
    <x v="0"/>
    <x v="0"/>
  </r>
  <r>
    <x v="8"/>
    <x v="5"/>
    <x v="14"/>
    <x v="0"/>
    <x v="0"/>
    <x v="0"/>
  </r>
  <r>
    <x v="8"/>
    <x v="5"/>
    <x v="15"/>
    <x v="0"/>
    <x v="0"/>
    <x v="0"/>
  </r>
  <r>
    <x v="8"/>
    <x v="5"/>
    <x v="16"/>
    <x v="0"/>
    <x v="0"/>
    <x v="1"/>
  </r>
  <r>
    <x v="8"/>
    <x v="5"/>
    <x v="17"/>
    <x v="2"/>
    <x v="3"/>
    <x v="5"/>
  </r>
  <r>
    <x v="8"/>
    <x v="5"/>
    <x v="18"/>
    <x v="0"/>
    <x v="2"/>
    <x v="2"/>
  </r>
  <r>
    <x v="8"/>
    <x v="5"/>
    <x v="19"/>
    <x v="0"/>
    <x v="0"/>
    <x v="3"/>
  </r>
  <r>
    <x v="8"/>
    <x v="5"/>
    <x v="20"/>
    <x v="0"/>
    <x v="0"/>
    <x v="0"/>
  </r>
  <r>
    <x v="8"/>
    <x v="5"/>
    <x v="21"/>
    <x v="0"/>
    <x v="0"/>
    <x v="0"/>
  </r>
  <r>
    <x v="8"/>
    <x v="5"/>
    <x v="22"/>
    <x v="0"/>
    <x v="0"/>
    <x v="0"/>
  </r>
  <r>
    <x v="8"/>
    <x v="5"/>
    <x v="23"/>
    <x v="0"/>
    <x v="0"/>
    <x v="0"/>
  </r>
  <r>
    <x v="8"/>
    <x v="6"/>
    <x v="0"/>
    <x v="0"/>
    <x v="0"/>
    <x v="0"/>
  </r>
  <r>
    <x v="8"/>
    <x v="6"/>
    <x v="1"/>
    <x v="0"/>
    <x v="0"/>
    <x v="0"/>
  </r>
  <r>
    <x v="8"/>
    <x v="6"/>
    <x v="2"/>
    <x v="0"/>
    <x v="0"/>
    <x v="0"/>
  </r>
  <r>
    <x v="8"/>
    <x v="6"/>
    <x v="3"/>
    <x v="0"/>
    <x v="0"/>
    <x v="0"/>
  </r>
  <r>
    <x v="8"/>
    <x v="6"/>
    <x v="4"/>
    <x v="0"/>
    <x v="0"/>
    <x v="0"/>
  </r>
  <r>
    <x v="8"/>
    <x v="6"/>
    <x v="5"/>
    <x v="0"/>
    <x v="0"/>
    <x v="0"/>
  </r>
  <r>
    <x v="8"/>
    <x v="6"/>
    <x v="6"/>
    <x v="0"/>
    <x v="0"/>
    <x v="0"/>
  </r>
  <r>
    <x v="8"/>
    <x v="6"/>
    <x v="7"/>
    <x v="0"/>
    <x v="0"/>
    <x v="3"/>
  </r>
  <r>
    <x v="8"/>
    <x v="6"/>
    <x v="8"/>
    <x v="0"/>
    <x v="0"/>
    <x v="3"/>
  </r>
  <r>
    <x v="8"/>
    <x v="6"/>
    <x v="9"/>
    <x v="0"/>
    <x v="0"/>
    <x v="3"/>
  </r>
  <r>
    <x v="8"/>
    <x v="6"/>
    <x v="10"/>
    <x v="0"/>
    <x v="0"/>
    <x v="3"/>
  </r>
  <r>
    <x v="8"/>
    <x v="6"/>
    <x v="11"/>
    <x v="0"/>
    <x v="0"/>
    <x v="3"/>
  </r>
  <r>
    <x v="8"/>
    <x v="6"/>
    <x v="12"/>
    <x v="0"/>
    <x v="0"/>
    <x v="0"/>
  </r>
  <r>
    <x v="8"/>
    <x v="6"/>
    <x v="13"/>
    <x v="0"/>
    <x v="0"/>
    <x v="0"/>
  </r>
  <r>
    <x v="8"/>
    <x v="6"/>
    <x v="14"/>
    <x v="0"/>
    <x v="0"/>
    <x v="0"/>
  </r>
  <r>
    <x v="8"/>
    <x v="6"/>
    <x v="15"/>
    <x v="0"/>
    <x v="0"/>
    <x v="0"/>
  </r>
  <r>
    <x v="8"/>
    <x v="6"/>
    <x v="16"/>
    <x v="0"/>
    <x v="0"/>
    <x v="4"/>
  </r>
  <r>
    <x v="8"/>
    <x v="6"/>
    <x v="17"/>
    <x v="0"/>
    <x v="2"/>
    <x v="2"/>
  </r>
  <r>
    <x v="8"/>
    <x v="6"/>
    <x v="18"/>
    <x v="0"/>
    <x v="0"/>
    <x v="4"/>
  </r>
  <r>
    <x v="8"/>
    <x v="6"/>
    <x v="19"/>
    <x v="0"/>
    <x v="0"/>
    <x v="3"/>
  </r>
  <r>
    <x v="8"/>
    <x v="6"/>
    <x v="20"/>
    <x v="0"/>
    <x v="0"/>
    <x v="0"/>
  </r>
  <r>
    <x v="8"/>
    <x v="6"/>
    <x v="21"/>
    <x v="0"/>
    <x v="0"/>
    <x v="0"/>
  </r>
  <r>
    <x v="8"/>
    <x v="6"/>
    <x v="22"/>
    <x v="0"/>
    <x v="0"/>
    <x v="0"/>
  </r>
  <r>
    <x v="8"/>
    <x v="6"/>
    <x v="23"/>
    <x v="0"/>
    <x v="0"/>
    <x v="0"/>
  </r>
  <r>
    <x v="9"/>
    <x v="0"/>
    <x v="0"/>
    <x v="0"/>
    <x v="0"/>
    <x v="0"/>
  </r>
  <r>
    <x v="9"/>
    <x v="0"/>
    <x v="1"/>
    <x v="0"/>
    <x v="0"/>
    <x v="0"/>
  </r>
  <r>
    <x v="9"/>
    <x v="0"/>
    <x v="2"/>
    <x v="0"/>
    <x v="0"/>
    <x v="0"/>
  </r>
  <r>
    <x v="9"/>
    <x v="0"/>
    <x v="3"/>
    <x v="0"/>
    <x v="0"/>
    <x v="0"/>
  </r>
  <r>
    <x v="9"/>
    <x v="0"/>
    <x v="4"/>
    <x v="0"/>
    <x v="0"/>
    <x v="0"/>
  </r>
  <r>
    <x v="9"/>
    <x v="0"/>
    <x v="5"/>
    <x v="0"/>
    <x v="0"/>
    <x v="0"/>
  </r>
  <r>
    <x v="9"/>
    <x v="0"/>
    <x v="6"/>
    <x v="0"/>
    <x v="0"/>
    <x v="3"/>
  </r>
  <r>
    <x v="9"/>
    <x v="0"/>
    <x v="7"/>
    <x v="2"/>
    <x v="6"/>
    <x v="7"/>
  </r>
  <r>
    <x v="9"/>
    <x v="0"/>
    <x v="8"/>
    <x v="5"/>
    <x v="7"/>
    <x v="8"/>
  </r>
  <r>
    <x v="9"/>
    <x v="0"/>
    <x v="9"/>
    <x v="0"/>
    <x v="0"/>
    <x v="1"/>
  </r>
  <r>
    <x v="9"/>
    <x v="0"/>
    <x v="10"/>
    <x v="0"/>
    <x v="0"/>
    <x v="0"/>
  </r>
  <r>
    <x v="9"/>
    <x v="0"/>
    <x v="11"/>
    <x v="0"/>
    <x v="0"/>
    <x v="3"/>
  </r>
  <r>
    <x v="9"/>
    <x v="0"/>
    <x v="12"/>
    <x v="0"/>
    <x v="0"/>
    <x v="0"/>
  </r>
  <r>
    <x v="9"/>
    <x v="0"/>
    <x v="13"/>
    <x v="0"/>
    <x v="0"/>
    <x v="0"/>
  </r>
  <r>
    <x v="9"/>
    <x v="0"/>
    <x v="14"/>
    <x v="0"/>
    <x v="0"/>
    <x v="0"/>
  </r>
  <r>
    <x v="9"/>
    <x v="0"/>
    <x v="15"/>
    <x v="0"/>
    <x v="0"/>
    <x v="0"/>
  </r>
  <r>
    <x v="9"/>
    <x v="0"/>
    <x v="16"/>
    <x v="0"/>
    <x v="0"/>
    <x v="0"/>
  </r>
  <r>
    <x v="9"/>
    <x v="0"/>
    <x v="17"/>
    <x v="0"/>
    <x v="0"/>
    <x v="0"/>
  </r>
  <r>
    <x v="9"/>
    <x v="0"/>
    <x v="18"/>
    <x v="0"/>
    <x v="0"/>
    <x v="0"/>
  </r>
  <r>
    <x v="9"/>
    <x v="0"/>
    <x v="19"/>
    <x v="0"/>
    <x v="0"/>
    <x v="0"/>
  </r>
  <r>
    <x v="9"/>
    <x v="0"/>
    <x v="20"/>
    <x v="0"/>
    <x v="0"/>
    <x v="0"/>
  </r>
  <r>
    <x v="9"/>
    <x v="0"/>
    <x v="21"/>
    <x v="0"/>
    <x v="0"/>
    <x v="0"/>
  </r>
  <r>
    <x v="9"/>
    <x v="0"/>
    <x v="22"/>
    <x v="0"/>
    <x v="0"/>
    <x v="0"/>
  </r>
  <r>
    <x v="9"/>
    <x v="0"/>
    <x v="23"/>
    <x v="0"/>
    <x v="0"/>
    <x v="0"/>
  </r>
  <r>
    <x v="9"/>
    <x v="1"/>
    <x v="0"/>
    <x v="0"/>
    <x v="0"/>
    <x v="0"/>
  </r>
  <r>
    <x v="9"/>
    <x v="1"/>
    <x v="1"/>
    <x v="0"/>
    <x v="0"/>
    <x v="0"/>
  </r>
  <r>
    <x v="9"/>
    <x v="1"/>
    <x v="2"/>
    <x v="0"/>
    <x v="0"/>
    <x v="0"/>
  </r>
  <r>
    <x v="9"/>
    <x v="1"/>
    <x v="3"/>
    <x v="0"/>
    <x v="0"/>
    <x v="0"/>
  </r>
  <r>
    <x v="9"/>
    <x v="1"/>
    <x v="4"/>
    <x v="0"/>
    <x v="0"/>
    <x v="0"/>
  </r>
  <r>
    <x v="9"/>
    <x v="1"/>
    <x v="5"/>
    <x v="0"/>
    <x v="0"/>
    <x v="0"/>
  </r>
  <r>
    <x v="9"/>
    <x v="1"/>
    <x v="6"/>
    <x v="0"/>
    <x v="0"/>
    <x v="0"/>
  </r>
  <r>
    <x v="9"/>
    <x v="1"/>
    <x v="7"/>
    <x v="3"/>
    <x v="7"/>
    <x v="8"/>
  </r>
  <r>
    <x v="9"/>
    <x v="1"/>
    <x v="8"/>
    <x v="6"/>
    <x v="8"/>
    <x v="8"/>
  </r>
  <r>
    <x v="9"/>
    <x v="1"/>
    <x v="9"/>
    <x v="0"/>
    <x v="9"/>
    <x v="5"/>
  </r>
  <r>
    <x v="9"/>
    <x v="1"/>
    <x v="10"/>
    <x v="0"/>
    <x v="0"/>
    <x v="4"/>
  </r>
  <r>
    <x v="9"/>
    <x v="1"/>
    <x v="11"/>
    <x v="0"/>
    <x v="0"/>
    <x v="3"/>
  </r>
  <r>
    <x v="9"/>
    <x v="1"/>
    <x v="12"/>
    <x v="0"/>
    <x v="0"/>
    <x v="3"/>
  </r>
  <r>
    <x v="9"/>
    <x v="1"/>
    <x v="13"/>
    <x v="0"/>
    <x v="0"/>
    <x v="0"/>
  </r>
  <r>
    <x v="9"/>
    <x v="1"/>
    <x v="14"/>
    <x v="0"/>
    <x v="0"/>
    <x v="0"/>
  </r>
  <r>
    <x v="9"/>
    <x v="1"/>
    <x v="15"/>
    <x v="0"/>
    <x v="0"/>
    <x v="0"/>
  </r>
  <r>
    <x v="9"/>
    <x v="1"/>
    <x v="16"/>
    <x v="0"/>
    <x v="0"/>
    <x v="0"/>
  </r>
  <r>
    <x v="9"/>
    <x v="1"/>
    <x v="17"/>
    <x v="0"/>
    <x v="0"/>
    <x v="0"/>
  </r>
  <r>
    <x v="9"/>
    <x v="1"/>
    <x v="18"/>
    <x v="0"/>
    <x v="0"/>
    <x v="0"/>
  </r>
  <r>
    <x v="9"/>
    <x v="1"/>
    <x v="19"/>
    <x v="0"/>
    <x v="0"/>
    <x v="0"/>
  </r>
  <r>
    <x v="9"/>
    <x v="1"/>
    <x v="20"/>
    <x v="0"/>
    <x v="0"/>
    <x v="0"/>
  </r>
  <r>
    <x v="9"/>
    <x v="1"/>
    <x v="21"/>
    <x v="0"/>
    <x v="0"/>
    <x v="0"/>
  </r>
  <r>
    <x v="9"/>
    <x v="1"/>
    <x v="22"/>
    <x v="0"/>
    <x v="0"/>
    <x v="0"/>
  </r>
  <r>
    <x v="9"/>
    <x v="1"/>
    <x v="23"/>
    <x v="0"/>
    <x v="0"/>
    <x v="0"/>
  </r>
  <r>
    <x v="9"/>
    <x v="2"/>
    <x v="0"/>
    <x v="0"/>
    <x v="0"/>
    <x v="0"/>
  </r>
  <r>
    <x v="9"/>
    <x v="2"/>
    <x v="1"/>
    <x v="0"/>
    <x v="0"/>
    <x v="0"/>
  </r>
  <r>
    <x v="9"/>
    <x v="2"/>
    <x v="2"/>
    <x v="0"/>
    <x v="0"/>
    <x v="0"/>
  </r>
  <r>
    <x v="9"/>
    <x v="2"/>
    <x v="3"/>
    <x v="0"/>
    <x v="0"/>
    <x v="0"/>
  </r>
  <r>
    <x v="9"/>
    <x v="2"/>
    <x v="4"/>
    <x v="0"/>
    <x v="0"/>
    <x v="0"/>
  </r>
  <r>
    <x v="9"/>
    <x v="2"/>
    <x v="5"/>
    <x v="0"/>
    <x v="0"/>
    <x v="0"/>
  </r>
  <r>
    <x v="9"/>
    <x v="2"/>
    <x v="6"/>
    <x v="0"/>
    <x v="0"/>
    <x v="0"/>
  </r>
  <r>
    <x v="9"/>
    <x v="2"/>
    <x v="7"/>
    <x v="0"/>
    <x v="0"/>
    <x v="0"/>
  </r>
  <r>
    <x v="9"/>
    <x v="2"/>
    <x v="8"/>
    <x v="0"/>
    <x v="0"/>
    <x v="0"/>
  </r>
  <r>
    <x v="9"/>
    <x v="2"/>
    <x v="9"/>
    <x v="0"/>
    <x v="0"/>
    <x v="0"/>
  </r>
  <r>
    <x v="9"/>
    <x v="2"/>
    <x v="10"/>
    <x v="0"/>
    <x v="0"/>
    <x v="0"/>
  </r>
  <r>
    <x v="9"/>
    <x v="2"/>
    <x v="11"/>
    <x v="0"/>
    <x v="0"/>
    <x v="0"/>
  </r>
  <r>
    <x v="9"/>
    <x v="2"/>
    <x v="12"/>
    <x v="0"/>
    <x v="0"/>
    <x v="0"/>
  </r>
  <r>
    <x v="9"/>
    <x v="2"/>
    <x v="13"/>
    <x v="0"/>
    <x v="0"/>
    <x v="0"/>
  </r>
  <r>
    <x v="9"/>
    <x v="2"/>
    <x v="14"/>
    <x v="0"/>
    <x v="0"/>
    <x v="0"/>
  </r>
  <r>
    <x v="9"/>
    <x v="2"/>
    <x v="15"/>
    <x v="0"/>
    <x v="0"/>
    <x v="0"/>
  </r>
  <r>
    <x v="9"/>
    <x v="2"/>
    <x v="16"/>
    <x v="0"/>
    <x v="0"/>
    <x v="0"/>
  </r>
  <r>
    <x v="9"/>
    <x v="2"/>
    <x v="17"/>
    <x v="0"/>
    <x v="0"/>
    <x v="0"/>
  </r>
  <r>
    <x v="9"/>
    <x v="2"/>
    <x v="18"/>
    <x v="0"/>
    <x v="0"/>
    <x v="0"/>
  </r>
  <r>
    <x v="9"/>
    <x v="2"/>
    <x v="19"/>
    <x v="0"/>
    <x v="0"/>
    <x v="0"/>
  </r>
  <r>
    <x v="9"/>
    <x v="2"/>
    <x v="20"/>
    <x v="0"/>
    <x v="0"/>
    <x v="0"/>
  </r>
  <r>
    <x v="9"/>
    <x v="2"/>
    <x v="21"/>
    <x v="0"/>
    <x v="0"/>
    <x v="0"/>
  </r>
  <r>
    <x v="9"/>
    <x v="2"/>
    <x v="22"/>
    <x v="0"/>
    <x v="0"/>
    <x v="0"/>
  </r>
  <r>
    <x v="9"/>
    <x v="2"/>
    <x v="23"/>
    <x v="0"/>
    <x v="0"/>
    <x v="0"/>
  </r>
  <r>
    <x v="9"/>
    <x v="3"/>
    <x v="0"/>
    <x v="0"/>
    <x v="0"/>
    <x v="0"/>
  </r>
  <r>
    <x v="9"/>
    <x v="3"/>
    <x v="1"/>
    <x v="0"/>
    <x v="0"/>
    <x v="0"/>
  </r>
  <r>
    <x v="9"/>
    <x v="3"/>
    <x v="2"/>
    <x v="0"/>
    <x v="0"/>
    <x v="0"/>
  </r>
  <r>
    <x v="9"/>
    <x v="3"/>
    <x v="3"/>
    <x v="0"/>
    <x v="0"/>
    <x v="0"/>
  </r>
  <r>
    <x v="9"/>
    <x v="3"/>
    <x v="4"/>
    <x v="0"/>
    <x v="0"/>
    <x v="0"/>
  </r>
  <r>
    <x v="9"/>
    <x v="3"/>
    <x v="5"/>
    <x v="0"/>
    <x v="0"/>
    <x v="0"/>
  </r>
  <r>
    <x v="9"/>
    <x v="3"/>
    <x v="6"/>
    <x v="0"/>
    <x v="0"/>
    <x v="0"/>
  </r>
  <r>
    <x v="9"/>
    <x v="3"/>
    <x v="7"/>
    <x v="0"/>
    <x v="0"/>
    <x v="0"/>
  </r>
  <r>
    <x v="9"/>
    <x v="3"/>
    <x v="8"/>
    <x v="0"/>
    <x v="0"/>
    <x v="0"/>
  </r>
  <r>
    <x v="9"/>
    <x v="3"/>
    <x v="9"/>
    <x v="0"/>
    <x v="0"/>
    <x v="0"/>
  </r>
  <r>
    <x v="9"/>
    <x v="3"/>
    <x v="10"/>
    <x v="0"/>
    <x v="0"/>
    <x v="0"/>
  </r>
  <r>
    <x v="9"/>
    <x v="3"/>
    <x v="11"/>
    <x v="0"/>
    <x v="0"/>
    <x v="0"/>
  </r>
  <r>
    <x v="9"/>
    <x v="3"/>
    <x v="12"/>
    <x v="0"/>
    <x v="0"/>
    <x v="0"/>
  </r>
  <r>
    <x v="9"/>
    <x v="3"/>
    <x v="13"/>
    <x v="0"/>
    <x v="0"/>
    <x v="0"/>
  </r>
  <r>
    <x v="9"/>
    <x v="3"/>
    <x v="14"/>
    <x v="0"/>
    <x v="0"/>
    <x v="0"/>
  </r>
  <r>
    <x v="9"/>
    <x v="3"/>
    <x v="15"/>
    <x v="0"/>
    <x v="0"/>
    <x v="0"/>
  </r>
  <r>
    <x v="9"/>
    <x v="3"/>
    <x v="16"/>
    <x v="0"/>
    <x v="0"/>
    <x v="0"/>
  </r>
  <r>
    <x v="9"/>
    <x v="3"/>
    <x v="17"/>
    <x v="0"/>
    <x v="0"/>
    <x v="0"/>
  </r>
  <r>
    <x v="9"/>
    <x v="3"/>
    <x v="18"/>
    <x v="0"/>
    <x v="0"/>
    <x v="0"/>
  </r>
  <r>
    <x v="9"/>
    <x v="3"/>
    <x v="19"/>
    <x v="0"/>
    <x v="0"/>
    <x v="0"/>
  </r>
  <r>
    <x v="9"/>
    <x v="3"/>
    <x v="20"/>
    <x v="0"/>
    <x v="0"/>
    <x v="0"/>
  </r>
  <r>
    <x v="9"/>
    <x v="3"/>
    <x v="21"/>
    <x v="0"/>
    <x v="0"/>
    <x v="0"/>
  </r>
  <r>
    <x v="9"/>
    <x v="3"/>
    <x v="22"/>
    <x v="0"/>
    <x v="0"/>
    <x v="0"/>
  </r>
  <r>
    <x v="9"/>
    <x v="3"/>
    <x v="23"/>
    <x v="0"/>
    <x v="0"/>
    <x v="0"/>
  </r>
  <r>
    <x v="9"/>
    <x v="4"/>
    <x v="0"/>
    <x v="0"/>
    <x v="0"/>
    <x v="0"/>
  </r>
  <r>
    <x v="9"/>
    <x v="4"/>
    <x v="1"/>
    <x v="0"/>
    <x v="0"/>
    <x v="0"/>
  </r>
  <r>
    <x v="9"/>
    <x v="4"/>
    <x v="2"/>
    <x v="0"/>
    <x v="0"/>
    <x v="0"/>
  </r>
  <r>
    <x v="9"/>
    <x v="4"/>
    <x v="3"/>
    <x v="0"/>
    <x v="0"/>
    <x v="0"/>
  </r>
  <r>
    <x v="9"/>
    <x v="4"/>
    <x v="4"/>
    <x v="0"/>
    <x v="0"/>
    <x v="0"/>
  </r>
  <r>
    <x v="9"/>
    <x v="4"/>
    <x v="5"/>
    <x v="0"/>
    <x v="0"/>
    <x v="0"/>
  </r>
  <r>
    <x v="9"/>
    <x v="4"/>
    <x v="6"/>
    <x v="0"/>
    <x v="0"/>
    <x v="3"/>
  </r>
  <r>
    <x v="9"/>
    <x v="4"/>
    <x v="7"/>
    <x v="3"/>
    <x v="10"/>
    <x v="7"/>
  </r>
  <r>
    <x v="9"/>
    <x v="4"/>
    <x v="8"/>
    <x v="6"/>
    <x v="11"/>
    <x v="8"/>
  </r>
  <r>
    <x v="9"/>
    <x v="4"/>
    <x v="9"/>
    <x v="2"/>
    <x v="3"/>
    <x v="2"/>
  </r>
  <r>
    <x v="9"/>
    <x v="4"/>
    <x v="10"/>
    <x v="0"/>
    <x v="0"/>
    <x v="1"/>
  </r>
  <r>
    <x v="9"/>
    <x v="4"/>
    <x v="11"/>
    <x v="0"/>
    <x v="0"/>
    <x v="3"/>
  </r>
  <r>
    <x v="9"/>
    <x v="4"/>
    <x v="12"/>
    <x v="0"/>
    <x v="0"/>
    <x v="4"/>
  </r>
  <r>
    <x v="9"/>
    <x v="4"/>
    <x v="13"/>
    <x v="0"/>
    <x v="0"/>
    <x v="0"/>
  </r>
  <r>
    <x v="9"/>
    <x v="4"/>
    <x v="14"/>
    <x v="0"/>
    <x v="0"/>
    <x v="0"/>
  </r>
  <r>
    <x v="9"/>
    <x v="4"/>
    <x v="15"/>
    <x v="0"/>
    <x v="0"/>
    <x v="0"/>
  </r>
  <r>
    <x v="9"/>
    <x v="4"/>
    <x v="16"/>
    <x v="0"/>
    <x v="0"/>
    <x v="0"/>
  </r>
  <r>
    <x v="9"/>
    <x v="4"/>
    <x v="17"/>
    <x v="0"/>
    <x v="0"/>
    <x v="0"/>
  </r>
  <r>
    <x v="9"/>
    <x v="4"/>
    <x v="18"/>
    <x v="0"/>
    <x v="0"/>
    <x v="0"/>
  </r>
  <r>
    <x v="9"/>
    <x v="4"/>
    <x v="19"/>
    <x v="0"/>
    <x v="0"/>
    <x v="0"/>
  </r>
  <r>
    <x v="9"/>
    <x v="4"/>
    <x v="20"/>
    <x v="0"/>
    <x v="0"/>
    <x v="0"/>
  </r>
  <r>
    <x v="9"/>
    <x v="4"/>
    <x v="21"/>
    <x v="0"/>
    <x v="0"/>
    <x v="0"/>
  </r>
  <r>
    <x v="9"/>
    <x v="4"/>
    <x v="22"/>
    <x v="0"/>
    <x v="0"/>
    <x v="0"/>
  </r>
  <r>
    <x v="9"/>
    <x v="4"/>
    <x v="23"/>
    <x v="0"/>
    <x v="0"/>
    <x v="0"/>
  </r>
  <r>
    <x v="9"/>
    <x v="5"/>
    <x v="0"/>
    <x v="0"/>
    <x v="0"/>
    <x v="0"/>
  </r>
  <r>
    <x v="9"/>
    <x v="5"/>
    <x v="1"/>
    <x v="0"/>
    <x v="0"/>
    <x v="0"/>
  </r>
  <r>
    <x v="9"/>
    <x v="5"/>
    <x v="2"/>
    <x v="0"/>
    <x v="0"/>
    <x v="0"/>
  </r>
  <r>
    <x v="9"/>
    <x v="5"/>
    <x v="3"/>
    <x v="0"/>
    <x v="0"/>
    <x v="0"/>
  </r>
  <r>
    <x v="9"/>
    <x v="5"/>
    <x v="4"/>
    <x v="0"/>
    <x v="0"/>
    <x v="0"/>
  </r>
  <r>
    <x v="9"/>
    <x v="5"/>
    <x v="5"/>
    <x v="0"/>
    <x v="0"/>
    <x v="0"/>
  </r>
  <r>
    <x v="9"/>
    <x v="5"/>
    <x v="6"/>
    <x v="0"/>
    <x v="2"/>
    <x v="2"/>
  </r>
  <r>
    <x v="9"/>
    <x v="5"/>
    <x v="7"/>
    <x v="7"/>
    <x v="12"/>
    <x v="9"/>
  </r>
  <r>
    <x v="9"/>
    <x v="5"/>
    <x v="8"/>
    <x v="6"/>
    <x v="11"/>
    <x v="9"/>
  </r>
  <r>
    <x v="9"/>
    <x v="5"/>
    <x v="9"/>
    <x v="0"/>
    <x v="2"/>
    <x v="2"/>
  </r>
  <r>
    <x v="9"/>
    <x v="5"/>
    <x v="10"/>
    <x v="0"/>
    <x v="0"/>
    <x v="4"/>
  </r>
  <r>
    <x v="9"/>
    <x v="5"/>
    <x v="11"/>
    <x v="0"/>
    <x v="0"/>
    <x v="3"/>
  </r>
  <r>
    <x v="9"/>
    <x v="5"/>
    <x v="12"/>
    <x v="0"/>
    <x v="0"/>
    <x v="3"/>
  </r>
  <r>
    <x v="9"/>
    <x v="5"/>
    <x v="13"/>
    <x v="0"/>
    <x v="0"/>
    <x v="3"/>
  </r>
  <r>
    <x v="9"/>
    <x v="5"/>
    <x v="14"/>
    <x v="0"/>
    <x v="0"/>
    <x v="3"/>
  </r>
  <r>
    <x v="9"/>
    <x v="5"/>
    <x v="15"/>
    <x v="0"/>
    <x v="0"/>
    <x v="0"/>
  </r>
  <r>
    <x v="9"/>
    <x v="5"/>
    <x v="16"/>
    <x v="0"/>
    <x v="0"/>
    <x v="0"/>
  </r>
  <r>
    <x v="9"/>
    <x v="5"/>
    <x v="17"/>
    <x v="0"/>
    <x v="0"/>
    <x v="0"/>
  </r>
  <r>
    <x v="9"/>
    <x v="5"/>
    <x v="18"/>
    <x v="0"/>
    <x v="0"/>
    <x v="0"/>
  </r>
  <r>
    <x v="9"/>
    <x v="5"/>
    <x v="19"/>
    <x v="0"/>
    <x v="0"/>
    <x v="0"/>
  </r>
  <r>
    <x v="9"/>
    <x v="5"/>
    <x v="20"/>
    <x v="0"/>
    <x v="0"/>
    <x v="0"/>
  </r>
  <r>
    <x v="9"/>
    <x v="5"/>
    <x v="21"/>
    <x v="0"/>
    <x v="0"/>
    <x v="0"/>
  </r>
  <r>
    <x v="9"/>
    <x v="5"/>
    <x v="22"/>
    <x v="0"/>
    <x v="0"/>
    <x v="0"/>
  </r>
  <r>
    <x v="9"/>
    <x v="5"/>
    <x v="23"/>
    <x v="0"/>
    <x v="0"/>
    <x v="0"/>
  </r>
  <r>
    <x v="9"/>
    <x v="6"/>
    <x v="0"/>
    <x v="0"/>
    <x v="0"/>
    <x v="0"/>
  </r>
  <r>
    <x v="9"/>
    <x v="6"/>
    <x v="1"/>
    <x v="0"/>
    <x v="0"/>
    <x v="0"/>
  </r>
  <r>
    <x v="9"/>
    <x v="6"/>
    <x v="2"/>
    <x v="0"/>
    <x v="0"/>
    <x v="0"/>
  </r>
  <r>
    <x v="9"/>
    <x v="6"/>
    <x v="3"/>
    <x v="0"/>
    <x v="0"/>
    <x v="0"/>
  </r>
  <r>
    <x v="9"/>
    <x v="6"/>
    <x v="4"/>
    <x v="0"/>
    <x v="0"/>
    <x v="0"/>
  </r>
  <r>
    <x v="9"/>
    <x v="6"/>
    <x v="5"/>
    <x v="0"/>
    <x v="0"/>
    <x v="0"/>
  </r>
  <r>
    <x v="9"/>
    <x v="6"/>
    <x v="6"/>
    <x v="0"/>
    <x v="0"/>
    <x v="3"/>
  </r>
  <r>
    <x v="9"/>
    <x v="6"/>
    <x v="7"/>
    <x v="7"/>
    <x v="11"/>
    <x v="9"/>
  </r>
  <r>
    <x v="9"/>
    <x v="6"/>
    <x v="8"/>
    <x v="8"/>
    <x v="13"/>
    <x v="8"/>
  </r>
  <r>
    <x v="9"/>
    <x v="6"/>
    <x v="9"/>
    <x v="2"/>
    <x v="3"/>
    <x v="5"/>
  </r>
  <r>
    <x v="9"/>
    <x v="6"/>
    <x v="10"/>
    <x v="0"/>
    <x v="0"/>
    <x v="4"/>
  </r>
  <r>
    <x v="9"/>
    <x v="6"/>
    <x v="11"/>
    <x v="0"/>
    <x v="0"/>
    <x v="0"/>
  </r>
  <r>
    <x v="9"/>
    <x v="6"/>
    <x v="12"/>
    <x v="0"/>
    <x v="0"/>
    <x v="4"/>
  </r>
  <r>
    <x v="9"/>
    <x v="6"/>
    <x v="13"/>
    <x v="0"/>
    <x v="0"/>
    <x v="0"/>
  </r>
  <r>
    <x v="9"/>
    <x v="6"/>
    <x v="14"/>
    <x v="0"/>
    <x v="0"/>
    <x v="0"/>
  </r>
  <r>
    <x v="9"/>
    <x v="6"/>
    <x v="15"/>
    <x v="0"/>
    <x v="0"/>
    <x v="0"/>
  </r>
  <r>
    <x v="9"/>
    <x v="6"/>
    <x v="16"/>
    <x v="0"/>
    <x v="0"/>
    <x v="0"/>
  </r>
  <r>
    <x v="9"/>
    <x v="6"/>
    <x v="17"/>
    <x v="0"/>
    <x v="0"/>
    <x v="0"/>
  </r>
  <r>
    <x v="9"/>
    <x v="6"/>
    <x v="18"/>
    <x v="0"/>
    <x v="0"/>
    <x v="0"/>
  </r>
  <r>
    <x v="9"/>
    <x v="6"/>
    <x v="19"/>
    <x v="0"/>
    <x v="0"/>
    <x v="0"/>
  </r>
  <r>
    <x v="9"/>
    <x v="6"/>
    <x v="20"/>
    <x v="0"/>
    <x v="0"/>
    <x v="0"/>
  </r>
  <r>
    <x v="9"/>
    <x v="6"/>
    <x v="21"/>
    <x v="0"/>
    <x v="0"/>
    <x v="0"/>
  </r>
  <r>
    <x v="9"/>
    <x v="6"/>
    <x v="22"/>
    <x v="0"/>
    <x v="0"/>
    <x v="0"/>
  </r>
  <r>
    <x v="9"/>
    <x v="6"/>
    <x v="23"/>
    <x v="0"/>
    <x v="0"/>
    <x v="0"/>
  </r>
  <r>
    <x v="10"/>
    <x v="0"/>
    <x v="0"/>
    <x v="0"/>
    <x v="0"/>
    <x v="0"/>
  </r>
  <r>
    <x v="10"/>
    <x v="0"/>
    <x v="1"/>
    <x v="0"/>
    <x v="0"/>
    <x v="0"/>
  </r>
  <r>
    <x v="10"/>
    <x v="0"/>
    <x v="2"/>
    <x v="0"/>
    <x v="0"/>
    <x v="0"/>
  </r>
  <r>
    <x v="10"/>
    <x v="0"/>
    <x v="3"/>
    <x v="0"/>
    <x v="0"/>
    <x v="0"/>
  </r>
  <r>
    <x v="10"/>
    <x v="0"/>
    <x v="4"/>
    <x v="0"/>
    <x v="0"/>
    <x v="0"/>
  </r>
  <r>
    <x v="10"/>
    <x v="0"/>
    <x v="5"/>
    <x v="0"/>
    <x v="0"/>
    <x v="0"/>
  </r>
  <r>
    <x v="10"/>
    <x v="0"/>
    <x v="6"/>
    <x v="0"/>
    <x v="0"/>
    <x v="4"/>
  </r>
  <r>
    <x v="10"/>
    <x v="0"/>
    <x v="7"/>
    <x v="0"/>
    <x v="2"/>
    <x v="2"/>
  </r>
  <r>
    <x v="10"/>
    <x v="0"/>
    <x v="8"/>
    <x v="0"/>
    <x v="2"/>
    <x v="2"/>
  </r>
  <r>
    <x v="10"/>
    <x v="0"/>
    <x v="9"/>
    <x v="0"/>
    <x v="0"/>
    <x v="1"/>
  </r>
  <r>
    <x v="10"/>
    <x v="0"/>
    <x v="10"/>
    <x v="0"/>
    <x v="0"/>
    <x v="1"/>
  </r>
  <r>
    <x v="10"/>
    <x v="0"/>
    <x v="11"/>
    <x v="0"/>
    <x v="0"/>
    <x v="4"/>
  </r>
  <r>
    <x v="10"/>
    <x v="0"/>
    <x v="12"/>
    <x v="0"/>
    <x v="0"/>
    <x v="3"/>
  </r>
  <r>
    <x v="10"/>
    <x v="0"/>
    <x v="13"/>
    <x v="0"/>
    <x v="0"/>
    <x v="0"/>
  </r>
  <r>
    <x v="10"/>
    <x v="0"/>
    <x v="14"/>
    <x v="0"/>
    <x v="0"/>
    <x v="0"/>
  </r>
  <r>
    <x v="10"/>
    <x v="0"/>
    <x v="15"/>
    <x v="0"/>
    <x v="0"/>
    <x v="0"/>
  </r>
  <r>
    <x v="10"/>
    <x v="0"/>
    <x v="16"/>
    <x v="0"/>
    <x v="0"/>
    <x v="3"/>
  </r>
  <r>
    <x v="10"/>
    <x v="0"/>
    <x v="17"/>
    <x v="0"/>
    <x v="0"/>
    <x v="1"/>
  </r>
  <r>
    <x v="10"/>
    <x v="0"/>
    <x v="18"/>
    <x v="0"/>
    <x v="0"/>
    <x v="0"/>
  </r>
  <r>
    <x v="10"/>
    <x v="0"/>
    <x v="19"/>
    <x v="0"/>
    <x v="0"/>
    <x v="0"/>
  </r>
  <r>
    <x v="10"/>
    <x v="0"/>
    <x v="20"/>
    <x v="0"/>
    <x v="0"/>
    <x v="0"/>
  </r>
  <r>
    <x v="10"/>
    <x v="0"/>
    <x v="21"/>
    <x v="0"/>
    <x v="0"/>
    <x v="0"/>
  </r>
  <r>
    <x v="10"/>
    <x v="0"/>
    <x v="22"/>
    <x v="0"/>
    <x v="0"/>
    <x v="0"/>
  </r>
  <r>
    <x v="10"/>
    <x v="0"/>
    <x v="23"/>
    <x v="0"/>
    <x v="0"/>
    <x v="0"/>
  </r>
  <r>
    <x v="10"/>
    <x v="1"/>
    <x v="0"/>
    <x v="0"/>
    <x v="0"/>
    <x v="0"/>
  </r>
  <r>
    <x v="10"/>
    <x v="1"/>
    <x v="1"/>
    <x v="0"/>
    <x v="0"/>
    <x v="0"/>
  </r>
  <r>
    <x v="10"/>
    <x v="1"/>
    <x v="2"/>
    <x v="0"/>
    <x v="0"/>
    <x v="0"/>
  </r>
  <r>
    <x v="10"/>
    <x v="1"/>
    <x v="3"/>
    <x v="0"/>
    <x v="0"/>
    <x v="0"/>
  </r>
  <r>
    <x v="10"/>
    <x v="1"/>
    <x v="4"/>
    <x v="0"/>
    <x v="0"/>
    <x v="0"/>
  </r>
  <r>
    <x v="10"/>
    <x v="1"/>
    <x v="5"/>
    <x v="0"/>
    <x v="0"/>
    <x v="0"/>
  </r>
  <r>
    <x v="10"/>
    <x v="1"/>
    <x v="6"/>
    <x v="0"/>
    <x v="0"/>
    <x v="1"/>
  </r>
  <r>
    <x v="10"/>
    <x v="1"/>
    <x v="7"/>
    <x v="7"/>
    <x v="10"/>
    <x v="5"/>
  </r>
  <r>
    <x v="10"/>
    <x v="1"/>
    <x v="8"/>
    <x v="0"/>
    <x v="2"/>
    <x v="7"/>
  </r>
  <r>
    <x v="10"/>
    <x v="1"/>
    <x v="9"/>
    <x v="0"/>
    <x v="0"/>
    <x v="4"/>
  </r>
  <r>
    <x v="10"/>
    <x v="1"/>
    <x v="10"/>
    <x v="0"/>
    <x v="0"/>
    <x v="1"/>
  </r>
  <r>
    <x v="10"/>
    <x v="1"/>
    <x v="11"/>
    <x v="0"/>
    <x v="0"/>
    <x v="3"/>
  </r>
  <r>
    <x v="10"/>
    <x v="1"/>
    <x v="12"/>
    <x v="0"/>
    <x v="0"/>
    <x v="0"/>
  </r>
  <r>
    <x v="10"/>
    <x v="1"/>
    <x v="13"/>
    <x v="0"/>
    <x v="0"/>
    <x v="0"/>
  </r>
  <r>
    <x v="10"/>
    <x v="1"/>
    <x v="14"/>
    <x v="0"/>
    <x v="0"/>
    <x v="0"/>
  </r>
  <r>
    <x v="10"/>
    <x v="1"/>
    <x v="15"/>
    <x v="0"/>
    <x v="0"/>
    <x v="0"/>
  </r>
  <r>
    <x v="10"/>
    <x v="1"/>
    <x v="16"/>
    <x v="0"/>
    <x v="0"/>
    <x v="1"/>
  </r>
  <r>
    <x v="10"/>
    <x v="1"/>
    <x v="17"/>
    <x v="9"/>
    <x v="2"/>
    <x v="5"/>
  </r>
  <r>
    <x v="10"/>
    <x v="1"/>
    <x v="18"/>
    <x v="0"/>
    <x v="1"/>
    <x v="2"/>
  </r>
  <r>
    <x v="10"/>
    <x v="1"/>
    <x v="19"/>
    <x v="0"/>
    <x v="0"/>
    <x v="0"/>
  </r>
  <r>
    <x v="10"/>
    <x v="1"/>
    <x v="20"/>
    <x v="0"/>
    <x v="0"/>
    <x v="0"/>
  </r>
  <r>
    <x v="10"/>
    <x v="1"/>
    <x v="21"/>
    <x v="0"/>
    <x v="0"/>
    <x v="0"/>
  </r>
  <r>
    <x v="10"/>
    <x v="1"/>
    <x v="22"/>
    <x v="0"/>
    <x v="0"/>
    <x v="0"/>
  </r>
  <r>
    <x v="10"/>
    <x v="1"/>
    <x v="23"/>
    <x v="0"/>
    <x v="0"/>
    <x v="0"/>
  </r>
  <r>
    <x v="10"/>
    <x v="2"/>
    <x v="0"/>
    <x v="0"/>
    <x v="0"/>
    <x v="0"/>
  </r>
  <r>
    <x v="10"/>
    <x v="2"/>
    <x v="1"/>
    <x v="0"/>
    <x v="0"/>
    <x v="0"/>
  </r>
  <r>
    <x v="10"/>
    <x v="2"/>
    <x v="2"/>
    <x v="0"/>
    <x v="0"/>
    <x v="0"/>
  </r>
  <r>
    <x v="10"/>
    <x v="2"/>
    <x v="3"/>
    <x v="0"/>
    <x v="0"/>
    <x v="0"/>
  </r>
  <r>
    <x v="10"/>
    <x v="2"/>
    <x v="4"/>
    <x v="0"/>
    <x v="0"/>
    <x v="0"/>
  </r>
  <r>
    <x v="10"/>
    <x v="2"/>
    <x v="5"/>
    <x v="0"/>
    <x v="0"/>
    <x v="0"/>
  </r>
  <r>
    <x v="10"/>
    <x v="2"/>
    <x v="6"/>
    <x v="0"/>
    <x v="0"/>
    <x v="0"/>
  </r>
  <r>
    <x v="10"/>
    <x v="2"/>
    <x v="7"/>
    <x v="0"/>
    <x v="0"/>
    <x v="0"/>
  </r>
  <r>
    <x v="10"/>
    <x v="2"/>
    <x v="8"/>
    <x v="0"/>
    <x v="0"/>
    <x v="0"/>
  </r>
  <r>
    <x v="10"/>
    <x v="2"/>
    <x v="9"/>
    <x v="0"/>
    <x v="0"/>
    <x v="0"/>
  </r>
  <r>
    <x v="10"/>
    <x v="2"/>
    <x v="10"/>
    <x v="0"/>
    <x v="0"/>
    <x v="0"/>
  </r>
  <r>
    <x v="10"/>
    <x v="2"/>
    <x v="11"/>
    <x v="0"/>
    <x v="0"/>
    <x v="0"/>
  </r>
  <r>
    <x v="10"/>
    <x v="2"/>
    <x v="12"/>
    <x v="0"/>
    <x v="0"/>
    <x v="0"/>
  </r>
  <r>
    <x v="10"/>
    <x v="2"/>
    <x v="13"/>
    <x v="0"/>
    <x v="0"/>
    <x v="0"/>
  </r>
  <r>
    <x v="10"/>
    <x v="2"/>
    <x v="14"/>
    <x v="0"/>
    <x v="0"/>
    <x v="0"/>
  </r>
  <r>
    <x v="10"/>
    <x v="2"/>
    <x v="15"/>
    <x v="0"/>
    <x v="0"/>
    <x v="0"/>
  </r>
  <r>
    <x v="10"/>
    <x v="2"/>
    <x v="16"/>
    <x v="0"/>
    <x v="0"/>
    <x v="0"/>
  </r>
  <r>
    <x v="10"/>
    <x v="2"/>
    <x v="17"/>
    <x v="0"/>
    <x v="0"/>
    <x v="0"/>
  </r>
  <r>
    <x v="10"/>
    <x v="2"/>
    <x v="18"/>
    <x v="0"/>
    <x v="0"/>
    <x v="0"/>
  </r>
  <r>
    <x v="10"/>
    <x v="2"/>
    <x v="19"/>
    <x v="0"/>
    <x v="0"/>
    <x v="0"/>
  </r>
  <r>
    <x v="10"/>
    <x v="2"/>
    <x v="20"/>
    <x v="0"/>
    <x v="0"/>
    <x v="0"/>
  </r>
  <r>
    <x v="10"/>
    <x v="2"/>
    <x v="21"/>
    <x v="0"/>
    <x v="0"/>
    <x v="0"/>
  </r>
  <r>
    <x v="10"/>
    <x v="2"/>
    <x v="22"/>
    <x v="0"/>
    <x v="0"/>
    <x v="0"/>
  </r>
  <r>
    <x v="10"/>
    <x v="2"/>
    <x v="23"/>
    <x v="0"/>
    <x v="0"/>
    <x v="0"/>
  </r>
  <r>
    <x v="10"/>
    <x v="3"/>
    <x v="0"/>
    <x v="0"/>
    <x v="0"/>
    <x v="0"/>
  </r>
  <r>
    <x v="10"/>
    <x v="3"/>
    <x v="1"/>
    <x v="0"/>
    <x v="0"/>
    <x v="0"/>
  </r>
  <r>
    <x v="10"/>
    <x v="3"/>
    <x v="2"/>
    <x v="0"/>
    <x v="0"/>
    <x v="0"/>
  </r>
  <r>
    <x v="10"/>
    <x v="3"/>
    <x v="3"/>
    <x v="0"/>
    <x v="0"/>
    <x v="0"/>
  </r>
  <r>
    <x v="10"/>
    <x v="3"/>
    <x v="4"/>
    <x v="0"/>
    <x v="0"/>
    <x v="0"/>
  </r>
  <r>
    <x v="10"/>
    <x v="3"/>
    <x v="5"/>
    <x v="0"/>
    <x v="0"/>
    <x v="0"/>
  </r>
  <r>
    <x v="10"/>
    <x v="3"/>
    <x v="6"/>
    <x v="0"/>
    <x v="0"/>
    <x v="0"/>
  </r>
  <r>
    <x v="10"/>
    <x v="3"/>
    <x v="7"/>
    <x v="0"/>
    <x v="0"/>
    <x v="0"/>
  </r>
  <r>
    <x v="10"/>
    <x v="3"/>
    <x v="8"/>
    <x v="0"/>
    <x v="0"/>
    <x v="0"/>
  </r>
  <r>
    <x v="10"/>
    <x v="3"/>
    <x v="9"/>
    <x v="0"/>
    <x v="0"/>
    <x v="0"/>
  </r>
  <r>
    <x v="10"/>
    <x v="3"/>
    <x v="10"/>
    <x v="0"/>
    <x v="0"/>
    <x v="0"/>
  </r>
  <r>
    <x v="10"/>
    <x v="3"/>
    <x v="11"/>
    <x v="0"/>
    <x v="0"/>
    <x v="0"/>
  </r>
  <r>
    <x v="10"/>
    <x v="3"/>
    <x v="12"/>
    <x v="0"/>
    <x v="0"/>
    <x v="0"/>
  </r>
  <r>
    <x v="10"/>
    <x v="3"/>
    <x v="13"/>
    <x v="0"/>
    <x v="0"/>
    <x v="0"/>
  </r>
  <r>
    <x v="10"/>
    <x v="3"/>
    <x v="14"/>
    <x v="0"/>
    <x v="0"/>
    <x v="0"/>
  </r>
  <r>
    <x v="10"/>
    <x v="3"/>
    <x v="15"/>
    <x v="0"/>
    <x v="0"/>
    <x v="0"/>
  </r>
  <r>
    <x v="10"/>
    <x v="3"/>
    <x v="16"/>
    <x v="0"/>
    <x v="0"/>
    <x v="0"/>
  </r>
  <r>
    <x v="10"/>
    <x v="3"/>
    <x v="17"/>
    <x v="0"/>
    <x v="0"/>
    <x v="0"/>
  </r>
  <r>
    <x v="10"/>
    <x v="3"/>
    <x v="18"/>
    <x v="0"/>
    <x v="0"/>
    <x v="0"/>
  </r>
  <r>
    <x v="10"/>
    <x v="3"/>
    <x v="19"/>
    <x v="0"/>
    <x v="0"/>
    <x v="0"/>
  </r>
  <r>
    <x v="10"/>
    <x v="3"/>
    <x v="20"/>
    <x v="0"/>
    <x v="0"/>
    <x v="0"/>
  </r>
  <r>
    <x v="10"/>
    <x v="3"/>
    <x v="21"/>
    <x v="0"/>
    <x v="0"/>
    <x v="0"/>
  </r>
  <r>
    <x v="10"/>
    <x v="3"/>
    <x v="22"/>
    <x v="0"/>
    <x v="0"/>
    <x v="0"/>
  </r>
  <r>
    <x v="10"/>
    <x v="3"/>
    <x v="23"/>
    <x v="0"/>
    <x v="0"/>
    <x v="0"/>
  </r>
  <r>
    <x v="10"/>
    <x v="4"/>
    <x v="0"/>
    <x v="0"/>
    <x v="0"/>
    <x v="0"/>
  </r>
  <r>
    <x v="10"/>
    <x v="4"/>
    <x v="1"/>
    <x v="0"/>
    <x v="0"/>
    <x v="0"/>
  </r>
  <r>
    <x v="10"/>
    <x v="4"/>
    <x v="2"/>
    <x v="0"/>
    <x v="0"/>
    <x v="0"/>
  </r>
  <r>
    <x v="10"/>
    <x v="4"/>
    <x v="3"/>
    <x v="0"/>
    <x v="0"/>
    <x v="0"/>
  </r>
  <r>
    <x v="10"/>
    <x v="4"/>
    <x v="4"/>
    <x v="0"/>
    <x v="0"/>
    <x v="0"/>
  </r>
  <r>
    <x v="10"/>
    <x v="4"/>
    <x v="5"/>
    <x v="0"/>
    <x v="0"/>
    <x v="0"/>
  </r>
  <r>
    <x v="10"/>
    <x v="4"/>
    <x v="6"/>
    <x v="0"/>
    <x v="2"/>
    <x v="2"/>
  </r>
  <r>
    <x v="10"/>
    <x v="4"/>
    <x v="7"/>
    <x v="6"/>
    <x v="11"/>
    <x v="8"/>
  </r>
  <r>
    <x v="10"/>
    <x v="4"/>
    <x v="8"/>
    <x v="6"/>
    <x v="11"/>
    <x v="8"/>
  </r>
  <r>
    <x v="10"/>
    <x v="4"/>
    <x v="9"/>
    <x v="0"/>
    <x v="0"/>
    <x v="1"/>
  </r>
  <r>
    <x v="10"/>
    <x v="4"/>
    <x v="10"/>
    <x v="0"/>
    <x v="0"/>
    <x v="2"/>
  </r>
  <r>
    <x v="10"/>
    <x v="4"/>
    <x v="11"/>
    <x v="0"/>
    <x v="0"/>
    <x v="4"/>
  </r>
  <r>
    <x v="10"/>
    <x v="4"/>
    <x v="12"/>
    <x v="0"/>
    <x v="0"/>
    <x v="4"/>
  </r>
  <r>
    <x v="10"/>
    <x v="4"/>
    <x v="13"/>
    <x v="0"/>
    <x v="0"/>
    <x v="3"/>
  </r>
  <r>
    <x v="10"/>
    <x v="4"/>
    <x v="14"/>
    <x v="0"/>
    <x v="0"/>
    <x v="0"/>
  </r>
  <r>
    <x v="10"/>
    <x v="4"/>
    <x v="15"/>
    <x v="0"/>
    <x v="0"/>
    <x v="3"/>
  </r>
  <r>
    <x v="10"/>
    <x v="4"/>
    <x v="16"/>
    <x v="0"/>
    <x v="1"/>
    <x v="2"/>
  </r>
  <r>
    <x v="10"/>
    <x v="4"/>
    <x v="17"/>
    <x v="3"/>
    <x v="5"/>
    <x v="7"/>
  </r>
  <r>
    <x v="10"/>
    <x v="4"/>
    <x v="18"/>
    <x v="0"/>
    <x v="0"/>
    <x v="1"/>
  </r>
  <r>
    <x v="10"/>
    <x v="4"/>
    <x v="19"/>
    <x v="0"/>
    <x v="0"/>
    <x v="0"/>
  </r>
  <r>
    <x v="10"/>
    <x v="4"/>
    <x v="20"/>
    <x v="0"/>
    <x v="0"/>
    <x v="0"/>
  </r>
  <r>
    <x v="10"/>
    <x v="4"/>
    <x v="21"/>
    <x v="0"/>
    <x v="0"/>
    <x v="0"/>
  </r>
  <r>
    <x v="10"/>
    <x v="4"/>
    <x v="22"/>
    <x v="0"/>
    <x v="0"/>
    <x v="0"/>
  </r>
  <r>
    <x v="10"/>
    <x v="4"/>
    <x v="23"/>
    <x v="0"/>
    <x v="0"/>
    <x v="0"/>
  </r>
  <r>
    <x v="10"/>
    <x v="5"/>
    <x v="0"/>
    <x v="0"/>
    <x v="0"/>
    <x v="0"/>
  </r>
  <r>
    <x v="10"/>
    <x v="5"/>
    <x v="1"/>
    <x v="0"/>
    <x v="0"/>
    <x v="0"/>
  </r>
  <r>
    <x v="10"/>
    <x v="5"/>
    <x v="2"/>
    <x v="0"/>
    <x v="0"/>
    <x v="0"/>
  </r>
  <r>
    <x v="10"/>
    <x v="5"/>
    <x v="3"/>
    <x v="0"/>
    <x v="0"/>
    <x v="0"/>
  </r>
  <r>
    <x v="10"/>
    <x v="5"/>
    <x v="4"/>
    <x v="0"/>
    <x v="0"/>
    <x v="0"/>
  </r>
  <r>
    <x v="10"/>
    <x v="5"/>
    <x v="5"/>
    <x v="0"/>
    <x v="0"/>
    <x v="0"/>
  </r>
  <r>
    <x v="10"/>
    <x v="5"/>
    <x v="6"/>
    <x v="0"/>
    <x v="1"/>
    <x v="5"/>
  </r>
  <r>
    <x v="10"/>
    <x v="5"/>
    <x v="7"/>
    <x v="7"/>
    <x v="10"/>
    <x v="7"/>
  </r>
  <r>
    <x v="10"/>
    <x v="5"/>
    <x v="8"/>
    <x v="2"/>
    <x v="6"/>
    <x v="7"/>
  </r>
  <r>
    <x v="10"/>
    <x v="5"/>
    <x v="9"/>
    <x v="0"/>
    <x v="1"/>
    <x v="2"/>
  </r>
  <r>
    <x v="10"/>
    <x v="5"/>
    <x v="10"/>
    <x v="0"/>
    <x v="0"/>
    <x v="1"/>
  </r>
  <r>
    <x v="10"/>
    <x v="5"/>
    <x v="11"/>
    <x v="0"/>
    <x v="0"/>
    <x v="2"/>
  </r>
  <r>
    <x v="10"/>
    <x v="5"/>
    <x v="12"/>
    <x v="0"/>
    <x v="0"/>
    <x v="3"/>
  </r>
  <r>
    <x v="10"/>
    <x v="5"/>
    <x v="13"/>
    <x v="0"/>
    <x v="0"/>
    <x v="3"/>
  </r>
  <r>
    <x v="10"/>
    <x v="5"/>
    <x v="14"/>
    <x v="0"/>
    <x v="0"/>
    <x v="0"/>
  </r>
  <r>
    <x v="10"/>
    <x v="5"/>
    <x v="15"/>
    <x v="0"/>
    <x v="0"/>
    <x v="0"/>
  </r>
  <r>
    <x v="10"/>
    <x v="5"/>
    <x v="16"/>
    <x v="3"/>
    <x v="5"/>
    <x v="5"/>
  </r>
  <r>
    <x v="10"/>
    <x v="5"/>
    <x v="17"/>
    <x v="7"/>
    <x v="10"/>
    <x v="7"/>
  </r>
  <r>
    <x v="10"/>
    <x v="5"/>
    <x v="18"/>
    <x v="4"/>
    <x v="6"/>
    <x v="5"/>
  </r>
  <r>
    <x v="10"/>
    <x v="5"/>
    <x v="19"/>
    <x v="0"/>
    <x v="0"/>
    <x v="0"/>
  </r>
  <r>
    <x v="10"/>
    <x v="5"/>
    <x v="20"/>
    <x v="0"/>
    <x v="0"/>
    <x v="0"/>
  </r>
  <r>
    <x v="10"/>
    <x v="5"/>
    <x v="21"/>
    <x v="0"/>
    <x v="0"/>
    <x v="0"/>
  </r>
  <r>
    <x v="10"/>
    <x v="5"/>
    <x v="22"/>
    <x v="0"/>
    <x v="0"/>
    <x v="0"/>
  </r>
  <r>
    <x v="10"/>
    <x v="5"/>
    <x v="23"/>
    <x v="0"/>
    <x v="0"/>
    <x v="0"/>
  </r>
  <r>
    <x v="10"/>
    <x v="6"/>
    <x v="0"/>
    <x v="0"/>
    <x v="0"/>
    <x v="0"/>
  </r>
  <r>
    <x v="10"/>
    <x v="6"/>
    <x v="1"/>
    <x v="0"/>
    <x v="0"/>
    <x v="0"/>
  </r>
  <r>
    <x v="10"/>
    <x v="6"/>
    <x v="2"/>
    <x v="0"/>
    <x v="0"/>
    <x v="0"/>
  </r>
  <r>
    <x v="10"/>
    <x v="6"/>
    <x v="3"/>
    <x v="0"/>
    <x v="0"/>
    <x v="0"/>
  </r>
  <r>
    <x v="10"/>
    <x v="6"/>
    <x v="4"/>
    <x v="0"/>
    <x v="0"/>
    <x v="0"/>
  </r>
  <r>
    <x v="10"/>
    <x v="6"/>
    <x v="5"/>
    <x v="0"/>
    <x v="0"/>
    <x v="0"/>
  </r>
  <r>
    <x v="10"/>
    <x v="6"/>
    <x v="6"/>
    <x v="0"/>
    <x v="0"/>
    <x v="4"/>
  </r>
  <r>
    <x v="10"/>
    <x v="6"/>
    <x v="7"/>
    <x v="2"/>
    <x v="3"/>
    <x v="5"/>
  </r>
  <r>
    <x v="10"/>
    <x v="6"/>
    <x v="8"/>
    <x v="2"/>
    <x v="3"/>
    <x v="5"/>
  </r>
  <r>
    <x v="10"/>
    <x v="6"/>
    <x v="9"/>
    <x v="0"/>
    <x v="1"/>
    <x v="2"/>
  </r>
  <r>
    <x v="10"/>
    <x v="6"/>
    <x v="10"/>
    <x v="0"/>
    <x v="0"/>
    <x v="1"/>
  </r>
  <r>
    <x v="10"/>
    <x v="6"/>
    <x v="11"/>
    <x v="0"/>
    <x v="0"/>
    <x v="3"/>
  </r>
  <r>
    <x v="10"/>
    <x v="6"/>
    <x v="12"/>
    <x v="0"/>
    <x v="0"/>
    <x v="3"/>
  </r>
  <r>
    <x v="10"/>
    <x v="6"/>
    <x v="13"/>
    <x v="0"/>
    <x v="0"/>
    <x v="3"/>
  </r>
  <r>
    <x v="10"/>
    <x v="6"/>
    <x v="14"/>
    <x v="0"/>
    <x v="0"/>
    <x v="3"/>
  </r>
  <r>
    <x v="10"/>
    <x v="6"/>
    <x v="15"/>
    <x v="0"/>
    <x v="0"/>
    <x v="3"/>
  </r>
  <r>
    <x v="10"/>
    <x v="6"/>
    <x v="16"/>
    <x v="0"/>
    <x v="0"/>
    <x v="4"/>
  </r>
  <r>
    <x v="10"/>
    <x v="6"/>
    <x v="17"/>
    <x v="0"/>
    <x v="1"/>
    <x v="2"/>
  </r>
  <r>
    <x v="10"/>
    <x v="6"/>
    <x v="18"/>
    <x v="0"/>
    <x v="0"/>
    <x v="1"/>
  </r>
  <r>
    <x v="10"/>
    <x v="6"/>
    <x v="19"/>
    <x v="0"/>
    <x v="0"/>
    <x v="3"/>
  </r>
  <r>
    <x v="10"/>
    <x v="6"/>
    <x v="20"/>
    <x v="0"/>
    <x v="0"/>
    <x v="0"/>
  </r>
  <r>
    <x v="10"/>
    <x v="6"/>
    <x v="21"/>
    <x v="0"/>
    <x v="0"/>
    <x v="0"/>
  </r>
  <r>
    <x v="10"/>
    <x v="6"/>
    <x v="22"/>
    <x v="0"/>
    <x v="0"/>
    <x v="0"/>
  </r>
  <r>
    <x v="10"/>
    <x v="6"/>
    <x v="23"/>
    <x v="0"/>
    <x v="0"/>
    <x v="0"/>
  </r>
  <r>
    <x v="11"/>
    <x v="0"/>
    <x v="0"/>
    <x v="0"/>
    <x v="0"/>
    <x v="0"/>
  </r>
  <r>
    <x v="11"/>
    <x v="0"/>
    <x v="1"/>
    <x v="0"/>
    <x v="0"/>
    <x v="0"/>
  </r>
  <r>
    <x v="11"/>
    <x v="0"/>
    <x v="2"/>
    <x v="0"/>
    <x v="0"/>
    <x v="0"/>
  </r>
  <r>
    <x v="11"/>
    <x v="0"/>
    <x v="3"/>
    <x v="0"/>
    <x v="0"/>
    <x v="0"/>
  </r>
  <r>
    <x v="11"/>
    <x v="0"/>
    <x v="4"/>
    <x v="0"/>
    <x v="0"/>
    <x v="0"/>
  </r>
  <r>
    <x v="11"/>
    <x v="0"/>
    <x v="5"/>
    <x v="0"/>
    <x v="0"/>
    <x v="0"/>
  </r>
  <r>
    <x v="11"/>
    <x v="0"/>
    <x v="6"/>
    <x v="0"/>
    <x v="0"/>
    <x v="0"/>
  </r>
  <r>
    <x v="11"/>
    <x v="0"/>
    <x v="7"/>
    <x v="0"/>
    <x v="0"/>
    <x v="0"/>
  </r>
  <r>
    <x v="11"/>
    <x v="0"/>
    <x v="8"/>
    <x v="0"/>
    <x v="0"/>
    <x v="0"/>
  </r>
  <r>
    <x v="11"/>
    <x v="0"/>
    <x v="9"/>
    <x v="0"/>
    <x v="0"/>
    <x v="0"/>
  </r>
  <r>
    <x v="11"/>
    <x v="0"/>
    <x v="10"/>
    <x v="0"/>
    <x v="0"/>
    <x v="0"/>
  </r>
  <r>
    <x v="11"/>
    <x v="0"/>
    <x v="11"/>
    <x v="0"/>
    <x v="0"/>
    <x v="0"/>
  </r>
  <r>
    <x v="11"/>
    <x v="0"/>
    <x v="12"/>
    <x v="0"/>
    <x v="0"/>
    <x v="0"/>
  </r>
  <r>
    <x v="11"/>
    <x v="0"/>
    <x v="13"/>
    <x v="0"/>
    <x v="0"/>
    <x v="0"/>
  </r>
  <r>
    <x v="11"/>
    <x v="0"/>
    <x v="14"/>
    <x v="0"/>
    <x v="0"/>
    <x v="0"/>
  </r>
  <r>
    <x v="11"/>
    <x v="0"/>
    <x v="15"/>
    <x v="0"/>
    <x v="0"/>
    <x v="0"/>
  </r>
  <r>
    <x v="11"/>
    <x v="0"/>
    <x v="16"/>
    <x v="0"/>
    <x v="0"/>
    <x v="3"/>
  </r>
  <r>
    <x v="11"/>
    <x v="0"/>
    <x v="17"/>
    <x v="0"/>
    <x v="0"/>
    <x v="4"/>
  </r>
  <r>
    <x v="11"/>
    <x v="0"/>
    <x v="18"/>
    <x v="0"/>
    <x v="0"/>
    <x v="4"/>
  </r>
  <r>
    <x v="11"/>
    <x v="0"/>
    <x v="19"/>
    <x v="0"/>
    <x v="0"/>
    <x v="0"/>
  </r>
  <r>
    <x v="11"/>
    <x v="0"/>
    <x v="20"/>
    <x v="0"/>
    <x v="0"/>
    <x v="0"/>
  </r>
  <r>
    <x v="11"/>
    <x v="0"/>
    <x v="21"/>
    <x v="0"/>
    <x v="0"/>
    <x v="0"/>
  </r>
  <r>
    <x v="11"/>
    <x v="0"/>
    <x v="22"/>
    <x v="0"/>
    <x v="0"/>
    <x v="0"/>
  </r>
  <r>
    <x v="11"/>
    <x v="0"/>
    <x v="23"/>
    <x v="0"/>
    <x v="0"/>
    <x v="0"/>
  </r>
  <r>
    <x v="11"/>
    <x v="1"/>
    <x v="0"/>
    <x v="0"/>
    <x v="0"/>
    <x v="0"/>
  </r>
  <r>
    <x v="11"/>
    <x v="1"/>
    <x v="1"/>
    <x v="0"/>
    <x v="0"/>
    <x v="0"/>
  </r>
  <r>
    <x v="11"/>
    <x v="1"/>
    <x v="2"/>
    <x v="0"/>
    <x v="0"/>
    <x v="0"/>
  </r>
  <r>
    <x v="11"/>
    <x v="1"/>
    <x v="3"/>
    <x v="0"/>
    <x v="0"/>
    <x v="0"/>
  </r>
  <r>
    <x v="11"/>
    <x v="1"/>
    <x v="4"/>
    <x v="0"/>
    <x v="0"/>
    <x v="0"/>
  </r>
  <r>
    <x v="11"/>
    <x v="1"/>
    <x v="5"/>
    <x v="0"/>
    <x v="0"/>
    <x v="0"/>
  </r>
  <r>
    <x v="11"/>
    <x v="1"/>
    <x v="6"/>
    <x v="0"/>
    <x v="0"/>
    <x v="0"/>
  </r>
  <r>
    <x v="11"/>
    <x v="1"/>
    <x v="7"/>
    <x v="0"/>
    <x v="0"/>
    <x v="0"/>
  </r>
  <r>
    <x v="11"/>
    <x v="1"/>
    <x v="8"/>
    <x v="0"/>
    <x v="0"/>
    <x v="0"/>
  </r>
  <r>
    <x v="11"/>
    <x v="1"/>
    <x v="9"/>
    <x v="0"/>
    <x v="0"/>
    <x v="0"/>
  </r>
  <r>
    <x v="11"/>
    <x v="1"/>
    <x v="10"/>
    <x v="0"/>
    <x v="0"/>
    <x v="0"/>
  </r>
  <r>
    <x v="11"/>
    <x v="1"/>
    <x v="11"/>
    <x v="0"/>
    <x v="0"/>
    <x v="0"/>
  </r>
  <r>
    <x v="11"/>
    <x v="1"/>
    <x v="12"/>
    <x v="0"/>
    <x v="0"/>
    <x v="0"/>
  </r>
  <r>
    <x v="11"/>
    <x v="1"/>
    <x v="13"/>
    <x v="0"/>
    <x v="0"/>
    <x v="0"/>
  </r>
  <r>
    <x v="11"/>
    <x v="1"/>
    <x v="14"/>
    <x v="0"/>
    <x v="0"/>
    <x v="0"/>
  </r>
  <r>
    <x v="11"/>
    <x v="1"/>
    <x v="15"/>
    <x v="0"/>
    <x v="0"/>
    <x v="0"/>
  </r>
  <r>
    <x v="11"/>
    <x v="1"/>
    <x v="16"/>
    <x v="0"/>
    <x v="0"/>
    <x v="3"/>
  </r>
  <r>
    <x v="11"/>
    <x v="1"/>
    <x v="17"/>
    <x v="2"/>
    <x v="3"/>
    <x v="2"/>
  </r>
  <r>
    <x v="11"/>
    <x v="1"/>
    <x v="18"/>
    <x v="0"/>
    <x v="1"/>
    <x v="2"/>
  </r>
  <r>
    <x v="11"/>
    <x v="1"/>
    <x v="19"/>
    <x v="0"/>
    <x v="0"/>
    <x v="0"/>
  </r>
  <r>
    <x v="11"/>
    <x v="1"/>
    <x v="20"/>
    <x v="0"/>
    <x v="0"/>
    <x v="0"/>
  </r>
  <r>
    <x v="11"/>
    <x v="1"/>
    <x v="21"/>
    <x v="0"/>
    <x v="0"/>
    <x v="0"/>
  </r>
  <r>
    <x v="11"/>
    <x v="1"/>
    <x v="22"/>
    <x v="0"/>
    <x v="0"/>
    <x v="0"/>
  </r>
  <r>
    <x v="11"/>
    <x v="1"/>
    <x v="23"/>
    <x v="0"/>
    <x v="0"/>
    <x v="0"/>
  </r>
  <r>
    <x v="11"/>
    <x v="2"/>
    <x v="0"/>
    <x v="0"/>
    <x v="0"/>
    <x v="0"/>
  </r>
  <r>
    <x v="11"/>
    <x v="2"/>
    <x v="1"/>
    <x v="0"/>
    <x v="0"/>
    <x v="0"/>
  </r>
  <r>
    <x v="11"/>
    <x v="2"/>
    <x v="2"/>
    <x v="0"/>
    <x v="0"/>
    <x v="0"/>
  </r>
  <r>
    <x v="11"/>
    <x v="2"/>
    <x v="3"/>
    <x v="0"/>
    <x v="0"/>
    <x v="0"/>
  </r>
  <r>
    <x v="11"/>
    <x v="2"/>
    <x v="4"/>
    <x v="0"/>
    <x v="0"/>
    <x v="0"/>
  </r>
  <r>
    <x v="11"/>
    <x v="2"/>
    <x v="5"/>
    <x v="0"/>
    <x v="0"/>
    <x v="0"/>
  </r>
  <r>
    <x v="11"/>
    <x v="2"/>
    <x v="6"/>
    <x v="0"/>
    <x v="0"/>
    <x v="0"/>
  </r>
  <r>
    <x v="11"/>
    <x v="2"/>
    <x v="7"/>
    <x v="0"/>
    <x v="0"/>
    <x v="0"/>
  </r>
  <r>
    <x v="11"/>
    <x v="2"/>
    <x v="8"/>
    <x v="0"/>
    <x v="0"/>
    <x v="0"/>
  </r>
  <r>
    <x v="11"/>
    <x v="2"/>
    <x v="9"/>
    <x v="0"/>
    <x v="0"/>
    <x v="0"/>
  </r>
  <r>
    <x v="11"/>
    <x v="2"/>
    <x v="10"/>
    <x v="0"/>
    <x v="0"/>
    <x v="0"/>
  </r>
  <r>
    <x v="11"/>
    <x v="2"/>
    <x v="11"/>
    <x v="0"/>
    <x v="0"/>
    <x v="0"/>
  </r>
  <r>
    <x v="11"/>
    <x v="2"/>
    <x v="12"/>
    <x v="0"/>
    <x v="0"/>
    <x v="0"/>
  </r>
  <r>
    <x v="11"/>
    <x v="2"/>
    <x v="13"/>
    <x v="0"/>
    <x v="0"/>
    <x v="0"/>
  </r>
  <r>
    <x v="11"/>
    <x v="2"/>
    <x v="14"/>
    <x v="0"/>
    <x v="0"/>
    <x v="0"/>
  </r>
  <r>
    <x v="11"/>
    <x v="2"/>
    <x v="15"/>
    <x v="0"/>
    <x v="0"/>
    <x v="0"/>
  </r>
  <r>
    <x v="11"/>
    <x v="2"/>
    <x v="16"/>
    <x v="0"/>
    <x v="0"/>
    <x v="4"/>
  </r>
  <r>
    <x v="11"/>
    <x v="2"/>
    <x v="17"/>
    <x v="0"/>
    <x v="0"/>
    <x v="4"/>
  </r>
  <r>
    <x v="11"/>
    <x v="2"/>
    <x v="18"/>
    <x v="0"/>
    <x v="0"/>
    <x v="4"/>
  </r>
  <r>
    <x v="11"/>
    <x v="2"/>
    <x v="19"/>
    <x v="0"/>
    <x v="0"/>
    <x v="0"/>
  </r>
  <r>
    <x v="11"/>
    <x v="2"/>
    <x v="20"/>
    <x v="0"/>
    <x v="0"/>
    <x v="0"/>
  </r>
  <r>
    <x v="11"/>
    <x v="2"/>
    <x v="21"/>
    <x v="0"/>
    <x v="0"/>
    <x v="0"/>
  </r>
  <r>
    <x v="11"/>
    <x v="2"/>
    <x v="22"/>
    <x v="0"/>
    <x v="0"/>
    <x v="0"/>
  </r>
  <r>
    <x v="11"/>
    <x v="2"/>
    <x v="23"/>
    <x v="0"/>
    <x v="0"/>
    <x v="0"/>
  </r>
  <r>
    <x v="11"/>
    <x v="3"/>
    <x v="0"/>
    <x v="0"/>
    <x v="0"/>
    <x v="0"/>
  </r>
  <r>
    <x v="11"/>
    <x v="3"/>
    <x v="1"/>
    <x v="0"/>
    <x v="0"/>
    <x v="0"/>
  </r>
  <r>
    <x v="11"/>
    <x v="3"/>
    <x v="2"/>
    <x v="0"/>
    <x v="0"/>
    <x v="0"/>
  </r>
  <r>
    <x v="11"/>
    <x v="3"/>
    <x v="3"/>
    <x v="0"/>
    <x v="0"/>
    <x v="0"/>
  </r>
  <r>
    <x v="11"/>
    <x v="3"/>
    <x v="4"/>
    <x v="0"/>
    <x v="0"/>
    <x v="0"/>
  </r>
  <r>
    <x v="11"/>
    <x v="3"/>
    <x v="5"/>
    <x v="0"/>
    <x v="0"/>
    <x v="0"/>
  </r>
  <r>
    <x v="11"/>
    <x v="3"/>
    <x v="6"/>
    <x v="0"/>
    <x v="0"/>
    <x v="0"/>
  </r>
  <r>
    <x v="11"/>
    <x v="3"/>
    <x v="7"/>
    <x v="0"/>
    <x v="0"/>
    <x v="0"/>
  </r>
  <r>
    <x v="11"/>
    <x v="3"/>
    <x v="8"/>
    <x v="0"/>
    <x v="0"/>
    <x v="0"/>
  </r>
  <r>
    <x v="11"/>
    <x v="3"/>
    <x v="9"/>
    <x v="0"/>
    <x v="0"/>
    <x v="0"/>
  </r>
  <r>
    <x v="11"/>
    <x v="3"/>
    <x v="10"/>
    <x v="0"/>
    <x v="0"/>
    <x v="0"/>
  </r>
  <r>
    <x v="11"/>
    <x v="3"/>
    <x v="11"/>
    <x v="0"/>
    <x v="0"/>
    <x v="0"/>
  </r>
  <r>
    <x v="11"/>
    <x v="3"/>
    <x v="12"/>
    <x v="0"/>
    <x v="0"/>
    <x v="0"/>
  </r>
  <r>
    <x v="11"/>
    <x v="3"/>
    <x v="13"/>
    <x v="0"/>
    <x v="0"/>
    <x v="0"/>
  </r>
  <r>
    <x v="11"/>
    <x v="3"/>
    <x v="14"/>
    <x v="0"/>
    <x v="0"/>
    <x v="0"/>
  </r>
  <r>
    <x v="11"/>
    <x v="3"/>
    <x v="15"/>
    <x v="0"/>
    <x v="0"/>
    <x v="0"/>
  </r>
  <r>
    <x v="11"/>
    <x v="3"/>
    <x v="16"/>
    <x v="0"/>
    <x v="0"/>
    <x v="4"/>
  </r>
  <r>
    <x v="11"/>
    <x v="3"/>
    <x v="17"/>
    <x v="0"/>
    <x v="0"/>
    <x v="1"/>
  </r>
  <r>
    <x v="11"/>
    <x v="3"/>
    <x v="18"/>
    <x v="0"/>
    <x v="0"/>
    <x v="4"/>
  </r>
  <r>
    <x v="11"/>
    <x v="3"/>
    <x v="19"/>
    <x v="0"/>
    <x v="0"/>
    <x v="0"/>
  </r>
  <r>
    <x v="11"/>
    <x v="3"/>
    <x v="20"/>
    <x v="0"/>
    <x v="0"/>
    <x v="0"/>
  </r>
  <r>
    <x v="11"/>
    <x v="3"/>
    <x v="21"/>
    <x v="0"/>
    <x v="0"/>
    <x v="0"/>
  </r>
  <r>
    <x v="11"/>
    <x v="3"/>
    <x v="22"/>
    <x v="0"/>
    <x v="0"/>
    <x v="0"/>
  </r>
  <r>
    <x v="11"/>
    <x v="3"/>
    <x v="23"/>
    <x v="0"/>
    <x v="0"/>
    <x v="0"/>
  </r>
  <r>
    <x v="11"/>
    <x v="4"/>
    <x v="0"/>
    <x v="0"/>
    <x v="0"/>
    <x v="0"/>
  </r>
  <r>
    <x v="11"/>
    <x v="4"/>
    <x v="1"/>
    <x v="0"/>
    <x v="0"/>
    <x v="0"/>
  </r>
  <r>
    <x v="11"/>
    <x v="4"/>
    <x v="2"/>
    <x v="0"/>
    <x v="0"/>
    <x v="0"/>
  </r>
  <r>
    <x v="11"/>
    <x v="4"/>
    <x v="3"/>
    <x v="0"/>
    <x v="0"/>
    <x v="0"/>
  </r>
  <r>
    <x v="11"/>
    <x v="4"/>
    <x v="4"/>
    <x v="0"/>
    <x v="0"/>
    <x v="0"/>
  </r>
  <r>
    <x v="11"/>
    <x v="4"/>
    <x v="5"/>
    <x v="0"/>
    <x v="0"/>
    <x v="0"/>
  </r>
  <r>
    <x v="11"/>
    <x v="4"/>
    <x v="6"/>
    <x v="0"/>
    <x v="0"/>
    <x v="0"/>
  </r>
  <r>
    <x v="11"/>
    <x v="4"/>
    <x v="7"/>
    <x v="0"/>
    <x v="0"/>
    <x v="0"/>
  </r>
  <r>
    <x v="11"/>
    <x v="4"/>
    <x v="8"/>
    <x v="0"/>
    <x v="0"/>
    <x v="0"/>
  </r>
  <r>
    <x v="11"/>
    <x v="4"/>
    <x v="9"/>
    <x v="0"/>
    <x v="0"/>
    <x v="0"/>
  </r>
  <r>
    <x v="11"/>
    <x v="4"/>
    <x v="10"/>
    <x v="0"/>
    <x v="0"/>
    <x v="0"/>
  </r>
  <r>
    <x v="11"/>
    <x v="4"/>
    <x v="11"/>
    <x v="0"/>
    <x v="0"/>
    <x v="0"/>
  </r>
  <r>
    <x v="11"/>
    <x v="4"/>
    <x v="12"/>
    <x v="0"/>
    <x v="0"/>
    <x v="0"/>
  </r>
  <r>
    <x v="11"/>
    <x v="4"/>
    <x v="13"/>
    <x v="0"/>
    <x v="0"/>
    <x v="0"/>
  </r>
  <r>
    <x v="11"/>
    <x v="4"/>
    <x v="14"/>
    <x v="0"/>
    <x v="0"/>
    <x v="0"/>
  </r>
  <r>
    <x v="11"/>
    <x v="4"/>
    <x v="15"/>
    <x v="0"/>
    <x v="0"/>
    <x v="0"/>
  </r>
  <r>
    <x v="11"/>
    <x v="4"/>
    <x v="16"/>
    <x v="0"/>
    <x v="0"/>
    <x v="3"/>
  </r>
  <r>
    <x v="11"/>
    <x v="4"/>
    <x v="17"/>
    <x v="0"/>
    <x v="1"/>
    <x v="2"/>
  </r>
  <r>
    <x v="11"/>
    <x v="4"/>
    <x v="18"/>
    <x v="0"/>
    <x v="1"/>
    <x v="2"/>
  </r>
  <r>
    <x v="11"/>
    <x v="4"/>
    <x v="19"/>
    <x v="0"/>
    <x v="0"/>
    <x v="0"/>
  </r>
  <r>
    <x v="11"/>
    <x v="4"/>
    <x v="20"/>
    <x v="0"/>
    <x v="0"/>
    <x v="0"/>
  </r>
  <r>
    <x v="11"/>
    <x v="4"/>
    <x v="21"/>
    <x v="0"/>
    <x v="0"/>
    <x v="0"/>
  </r>
  <r>
    <x v="11"/>
    <x v="4"/>
    <x v="22"/>
    <x v="0"/>
    <x v="0"/>
    <x v="0"/>
  </r>
  <r>
    <x v="11"/>
    <x v="4"/>
    <x v="23"/>
    <x v="0"/>
    <x v="0"/>
    <x v="0"/>
  </r>
  <r>
    <x v="11"/>
    <x v="5"/>
    <x v="0"/>
    <x v="0"/>
    <x v="0"/>
    <x v="0"/>
  </r>
  <r>
    <x v="11"/>
    <x v="5"/>
    <x v="1"/>
    <x v="0"/>
    <x v="0"/>
    <x v="0"/>
  </r>
  <r>
    <x v="11"/>
    <x v="5"/>
    <x v="2"/>
    <x v="0"/>
    <x v="0"/>
    <x v="0"/>
  </r>
  <r>
    <x v="11"/>
    <x v="5"/>
    <x v="3"/>
    <x v="0"/>
    <x v="0"/>
    <x v="0"/>
  </r>
  <r>
    <x v="11"/>
    <x v="5"/>
    <x v="4"/>
    <x v="0"/>
    <x v="0"/>
    <x v="0"/>
  </r>
  <r>
    <x v="11"/>
    <x v="5"/>
    <x v="5"/>
    <x v="0"/>
    <x v="0"/>
    <x v="0"/>
  </r>
  <r>
    <x v="11"/>
    <x v="5"/>
    <x v="6"/>
    <x v="0"/>
    <x v="0"/>
    <x v="0"/>
  </r>
  <r>
    <x v="11"/>
    <x v="5"/>
    <x v="7"/>
    <x v="0"/>
    <x v="0"/>
    <x v="0"/>
  </r>
  <r>
    <x v="11"/>
    <x v="5"/>
    <x v="8"/>
    <x v="0"/>
    <x v="0"/>
    <x v="0"/>
  </r>
  <r>
    <x v="11"/>
    <x v="5"/>
    <x v="9"/>
    <x v="0"/>
    <x v="0"/>
    <x v="0"/>
  </r>
  <r>
    <x v="11"/>
    <x v="5"/>
    <x v="10"/>
    <x v="0"/>
    <x v="0"/>
    <x v="0"/>
  </r>
  <r>
    <x v="11"/>
    <x v="5"/>
    <x v="11"/>
    <x v="0"/>
    <x v="0"/>
    <x v="0"/>
  </r>
  <r>
    <x v="11"/>
    <x v="5"/>
    <x v="12"/>
    <x v="0"/>
    <x v="0"/>
    <x v="0"/>
  </r>
  <r>
    <x v="11"/>
    <x v="5"/>
    <x v="13"/>
    <x v="0"/>
    <x v="0"/>
    <x v="0"/>
  </r>
  <r>
    <x v="11"/>
    <x v="5"/>
    <x v="14"/>
    <x v="0"/>
    <x v="0"/>
    <x v="0"/>
  </r>
  <r>
    <x v="11"/>
    <x v="5"/>
    <x v="15"/>
    <x v="0"/>
    <x v="0"/>
    <x v="0"/>
  </r>
  <r>
    <x v="11"/>
    <x v="5"/>
    <x v="16"/>
    <x v="0"/>
    <x v="0"/>
    <x v="3"/>
  </r>
  <r>
    <x v="11"/>
    <x v="5"/>
    <x v="17"/>
    <x v="0"/>
    <x v="1"/>
    <x v="2"/>
  </r>
  <r>
    <x v="11"/>
    <x v="5"/>
    <x v="18"/>
    <x v="0"/>
    <x v="0"/>
    <x v="1"/>
  </r>
  <r>
    <x v="11"/>
    <x v="5"/>
    <x v="19"/>
    <x v="0"/>
    <x v="0"/>
    <x v="0"/>
  </r>
  <r>
    <x v="11"/>
    <x v="5"/>
    <x v="20"/>
    <x v="0"/>
    <x v="0"/>
    <x v="0"/>
  </r>
  <r>
    <x v="11"/>
    <x v="5"/>
    <x v="21"/>
    <x v="0"/>
    <x v="0"/>
    <x v="0"/>
  </r>
  <r>
    <x v="11"/>
    <x v="5"/>
    <x v="22"/>
    <x v="0"/>
    <x v="0"/>
    <x v="0"/>
  </r>
  <r>
    <x v="11"/>
    <x v="5"/>
    <x v="23"/>
    <x v="0"/>
    <x v="0"/>
    <x v="0"/>
  </r>
  <r>
    <x v="11"/>
    <x v="6"/>
    <x v="0"/>
    <x v="0"/>
    <x v="0"/>
    <x v="0"/>
  </r>
  <r>
    <x v="11"/>
    <x v="6"/>
    <x v="1"/>
    <x v="0"/>
    <x v="0"/>
    <x v="0"/>
  </r>
  <r>
    <x v="11"/>
    <x v="6"/>
    <x v="2"/>
    <x v="0"/>
    <x v="0"/>
    <x v="0"/>
  </r>
  <r>
    <x v="11"/>
    <x v="6"/>
    <x v="3"/>
    <x v="0"/>
    <x v="0"/>
    <x v="0"/>
  </r>
  <r>
    <x v="11"/>
    <x v="6"/>
    <x v="4"/>
    <x v="0"/>
    <x v="0"/>
    <x v="0"/>
  </r>
  <r>
    <x v="11"/>
    <x v="6"/>
    <x v="5"/>
    <x v="0"/>
    <x v="0"/>
    <x v="0"/>
  </r>
  <r>
    <x v="11"/>
    <x v="6"/>
    <x v="6"/>
    <x v="0"/>
    <x v="0"/>
    <x v="0"/>
  </r>
  <r>
    <x v="11"/>
    <x v="6"/>
    <x v="7"/>
    <x v="0"/>
    <x v="0"/>
    <x v="0"/>
  </r>
  <r>
    <x v="11"/>
    <x v="6"/>
    <x v="8"/>
    <x v="0"/>
    <x v="0"/>
    <x v="0"/>
  </r>
  <r>
    <x v="11"/>
    <x v="6"/>
    <x v="9"/>
    <x v="0"/>
    <x v="0"/>
    <x v="0"/>
  </r>
  <r>
    <x v="11"/>
    <x v="6"/>
    <x v="10"/>
    <x v="0"/>
    <x v="0"/>
    <x v="0"/>
  </r>
  <r>
    <x v="11"/>
    <x v="6"/>
    <x v="11"/>
    <x v="0"/>
    <x v="0"/>
    <x v="0"/>
  </r>
  <r>
    <x v="11"/>
    <x v="6"/>
    <x v="12"/>
    <x v="0"/>
    <x v="0"/>
    <x v="0"/>
  </r>
  <r>
    <x v="11"/>
    <x v="6"/>
    <x v="13"/>
    <x v="0"/>
    <x v="0"/>
    <x v="0"/>
  </r>
  <r>
    <x v="11"/>
    <x v="6"/>
    <x v="14"/>
    <x v="0"/>
    <x v="0"/>
    <x v="0"/>
  </r>
  <r>
    <x v="11"/>
    <x v="6"/>
    <x v="15"/>
    <x v="0"/>
    <x v="0"/>
    <x v="0"/>
  </r>
  <r>
    <x v="11"/>
    <x v="6"/>
    <x v="16"/>
    <x v="0"/>
    <x v="0"/>
    <x v="0"/>
  </r>
  <r>
    <x v="11"/>
    <x v="6"/>
    <x v="17"/>
    <x v="2"/>
    <x v="3"/>
    <x v="5"/>
  </r>
  <r>
    <x v="11"/>
    <x v="6"/>
    <x v="18"/>
    <x v="0"/>
    <x v="1"/>
    <x v="2"/>
  </r>
  <r>
    <x v="11"/>
    <x v="6"/>
    <x v="19"/>
    <x v="0"/>
    <x v="0"/>
    <x v="0"/>
  </r>
  <r>
    <x v="11"/>
    <x v="6"/>
    <x v="20"/>
    <x v="0"/>
    <x v="0"/>
    <x v="0"/>
  </r>
  <r>
    <x v="11"/>
    <x v="6"/>
    <x v="21"/>
    <x v="0"/>
    <x v="0"/>
    <x v="0"/>
  </r>
  <r>
    <x v="11"/>
    <x v="6"/>
    <x v="22"/>
    <x v="0"/>
    <x v="0"/>
    <x v="0"/>
  </r>
  <r>
    <x v="11"/>
    <x v="6"/>
    <x v="23"/>
    <x v="0"/>
    <x v="0"/>
    <x v="0"/>
  </r>
  <r>
    <x v="12"/>
    <x v="0"/>
    <x v="0"/>
    <x v="0"/>
    <x v="0"/>
    <x v="0"/>
  </r>
  <r>
    <x v="12"/>
    <x v="0"/>
    <x v="1"/>
    <x v="0"/>
    <x v="0"/>
    <x v="0"/>
  </r>
  <r>
    <x v="12"/>
    <x v="0"/>
    <x v="2"/>
    <x v="0"/>
    <x v="0"/>
    <x v="0"/>
  </r>
  <r>
    <x v="12"/>
    <x v="0"/>
    <x v="3"/>
    <x v="0"/>
    <x v="0"/>
    <x v="0"/>
  </r>
  <r>
    <x v="12"/>
    <x v="0"/>
    <x v="4"/>
    <x v="0"/>
    <x v="0"/>
    <x v="0"/>
  </r>
  <r>
    <x v="12"/>
    <x v="0"/>
    <x v="5"/>
    <x v="0"/>
    <x v="0"/>
    <x v="0"/>
  </r>
  <r>
    <x v="12"/>
    <x v="0"/>
    <x v="6"/>
    <x v="0"/>
    <x v="0"/>
    <x v="0"/>
  </r>
  <r>
    <x v="12"/>
    <x v="0"/>
    <x v="7"/>
    <x v="0"/>
    <x v="0"/>
    <x v="3"/>
  </r>
  <r>
    <x v="12"/>
    <x v="0"/>
    <x v="8"/>
    <x v="0"/>
    <x v="0"/>
    <x v="0"/>
  </r>
  <r>
    <x v="12"/>
    <x v="0"/>
    <x v="9"/>
    <x v="0"/>
    <x v="0"/>
    <x v="0"/>
  </r>
  <r>
    <x v="12"/>
    <x v="0"/>
    <x v="10"/>
    <x v="0"/>
    <x v="0"/>
    <x v="0"/>
  </r>
  <r>
    <x v="12"/>
    <x v="0"/>
    <x v="11"/>
    <x v="0"/>
    <x v="0"/>
    <x v="0"/>
  </r>
  <r>
    <x v="12"/>
    <x v="0"/>
    <x v="12"/>
    <x v="0"/>
    <x v="0"/>
    <x v="0"/>
  </r>
  <r>
    <x v="12"/>
    <x v="0"/>
    <x v="13"/>
    <x v="0"/>
    <x v="0"/>
    <x v="0"/>
  </r>
  <r>
    <x v="12"/>
    <x v="0"/>
    <x v="14"/>
    <x v="0"/>
    <x v="0"/>
    <x v="0"/>
  </r>
  <r>
    <x v="12"/>
    <x v="0"/>
    <x v="15"/>
    <x v="0"/>
    <x v="0"/>
    <x v="0"/>
  </r>
  <r>
    <x v="12"/>
    <x v="0"/>
    <x v="16"/>
    <x v="0"/>
    <x v="0"/>
    <x v="3"/>
  </r>
  <r>
    <x v="12"/>
    <x v="0"/>
    <x v="17"/>
    <x v="0"/>
    <x v="0"/>
    <x v="3"/>
  </r>
  <r>
    <x v="12"/>
    <x v="0"/>
    <x v="18"/>
    <x v="0"/>
    <x v="0"/>
    <x v="0"/>
  </r>
  <r>
    <x v="12"/>
    <x v="0"/>
    <x v="19"/>
    <x v="0"/>
    <x v="0"/>
    <x v="0"/>
  </r>
  <r>
    <x v="12"/>
    <x v="0"/>
    <x v="20"/>
    <x v="0"/>
    <x v="0"/>
    <x v="0"/>
  </r>
  <r>
    <x v="12"/>
    <x v="0"/>
    <x v="21"/>
    <x v="0"/>
    <x v="0"/>
    <x v="0"/>
  </r>
  <r>
    <x v="12"/>
    <x v="0"/>
    <x v="22"/>
    <x v="0"/>
    <x v="0"/>
    <x v="0"/>
  </r>
  <r>
    <x v="12"/>
    <x v="0"/>
    <x v="23"/>
    <x v="0"/>
    <x v="0"/>
    <x v="0"/>
  </r>
  <r>
    <x v="12"/>
    <x v="1"/>
    <x v="0"/>
    <x v="0"/>
    <x v="0"/>
    <x v="0"/>
  </r>
  <r>
    <x v="12"/>
    <x v="1"/>
    <x v="1"/>
    <x v="0"/>
    <x v="0"/>
    <x v="0"/>
  </r>
  <r>
    <x v="12"/>
    <x v="1"/>
    <x v="2"/>
    <x v="0"/>
    <x v="0"/>
    <x v="0"/>
  </r>
  <r>
    <x v="12"/>
    <x v="1"/>
    <x v="3"/>
    <x v="0"/>
    <x v="0"/>
    <x v="0"/>
  </r>
  <r>
    <x v="12"/>
    <x v="1"/>
    <x v="4"/>
    <x v="0"/>
    <x v="0"/>
    <x v="0"/>
  </r>
  <r>
    <x v="12"/>
    <x v="1"/>
    <x v="5"/>
    <x v="0"/>
    <x v="0"/>
    <x v="0"/>
  </r>
  <r>
    <x v="12"/>
    <x v="1"/>
    <x v="6"/>
    <x v="0"/>
    <x v="0"/>
    <x v="0"/>
  </r>
  <r>
    <x v="12"/>
    <x v="1"/>
    <x v="7"/>
    <x v="0"/>
    <x v="0"/>
    <x v="4"/>
  </r>
  <r>
    <x v="12"/>
    <x v="1"/>
    <x v="8"/>
    <x v="0"/>
    <x v="0"/>
    <x v="3"/>
  </r>
  <r>
    <x v="12"/>
    <x v="1"/>
    <x v="9"/>
    <x v="0"/>
    <x v="0"/>
    <x v="0"/>
  </r>
  <r>
    <x v="12"/>
    <x v="1"/>
    <x v="10"/>
    <x v="0"/>
    <x v="0"/>
    <x v="0"/>
  </r>
  <r>
    <x v="12"/>
    <x v="1"/>
    <x v="11"/>
    <x v="0"/>
    <x v="0"/>
    <x v="0"/>
  </r>
  <r>
    <x v="12"/>
    <x v="1"/>
    <x v="12"/>
    <x v="0"/>
    <x v="0"/>
    <x v="0"/>
  </r>
  <r>
    <x v="12"/>
    <x v="1"/>
    <x v="13"/>
    <x v="0"/>
    <x v="0"/>
    <x v="0"/>
  </r>
  <r>
    <x v="12"/>
    <x v="1"/>
    <x v="14"/>
    <x v="0"/>
    <x v="0"/>
    <x v="0"/>
  </r>
  <r>
    <x v="12"/>
    <x v="1"/>
    <x v="15"/>
    <x v="0"/>
    <x v="0"/>
    <x v="0"/>
  </r>
  <r>
    <x v="12"/>
    <x v="1"/>
    <x v="16"/>
    <x v="0"/>
    <x v="0"/>
    <x v="1"/>
  </r>
  <r>
    <x v="12"/>
    <x v="1"/>
    <x v="17"/>
    <x v="0"/>
    <x v="0"/>
    <x v="4"/>
  </r>
  <r>
    <x v="12"/>
    <x v="1"/>
    <x v="18"/>
    <x v="0"/>
    <x v="0"/>
    <x v="0"/>
  </r>
  <r>
    <x v="12"/>
    <x v="1"/>
    <x v="19"/>
    <x v="0"/>
    <x v="0"/>
    <x v="0"/>
  </r>
  <r>
    <x v="12"/>
    <x v="1"/>
    <x v="20"/>
    <x v="0"/>
    <x v="0"/>
    <x v="0"/>
  </r>
  <r>
    <x v="12"/>
    <x v="1"/>
    <x v="21"/>
    <x v="0"/>
    <x v="0"/>
    <x v="0"/>
  </r>
  <r>
    <x v="12"/>
    <x v="1"/>
    <x v="22"/>
    <x v="0"/>
    <x v="0"/>
    <x v="0"/>
  </r>
  <r>
    <x v="12"/>
    <x v="1"/>
    <x v="23"/>
    <x v="0"/>
    <x v="0"/>
    <x v="0"/>
  </r>
  <r>
    <x v="12"/>
    <x v="2"/>
    <x v="0"/>
    <x v="0"/>
    <x v="0"/>
    <x v="0"/>
  </r>
  <r>
    <x v="12"/>
    <x v="2"/>
    <x v="1"/>
    <x v="0"/>
    <x v="0"/>
    <x v="0"/>
  </r>
  <r>
    <x v="12"/>
    <x v="2"/>
    <x v="2"/>
    <x v="0"/>
    <x v="0"/>
    <x v="0"/>
  </r>
  <r>
    <x v="12"/>
    <x v="2"/>
    <x v="3"/>
    <x v="0"/>
    <x v="0"/>
    <x v="0"/>
  </r>
  <r>
    <x v="12"/>
    <x v="2"/>
    <x v="4"/>
    <x v="0"/>
    <x v="0"/>
    <x v="0"/>
  </r>
  <r>
    <x v="12"/>
    <x v="2"/>
    <x v="5"/>
    <x v="0"/>
    <x v="0"/>
    <x v="0"/>
  </r>
  <r>
    <x v="12"/>
    <x v="2"/>
    <x v="6"/>
    <x v="0"/>
    <x v="0"/>
    <x v="0"/>
  </r>
  <r>
    <x v="12"/>
    <x v="2"/>
    <x v="7"/>
    <x v="0"/>
    <x v="0"/>
    <x v="4"/>
  </r>
  <r>
    <x v="12"/>
    <x v="2"/>
    <x v="8"/>
    <x v="0"/>
    <x v="0"/>
    <x v="3"/>
  </r>
  <r>
    <x v="12"/>
    <x v="2"/>
    <x v="9"/>
    <x v="0"/>
    <x v="0"/>
    <x v="0"/>
  </r>
  <r>
    <x v="12"/>
    <x v="2"/>
    <x v="10"/>
    <x v="0"/>
    <x v="0"/>
    <x v="0"/>
  </r>
  <r>
    <x v="12"/>
    <x v="2"/>
    <x v="11"/>
    <x v="0"/>
    <x v="0"/>
    <x v="0"/>
  </r>
  <r>
    <x v="12"/>
    <x v="2"/>
    <x v="12"/>
    <x v="0"/>
    <x v="0"/>
    <x v="0"/>
  </r>
  <r>
    <x v="12"/>
    <x v="2"/>
    <x v="13"/>
    <x v="0"/>
    <x v="0"/>
    <x v="0"/>
  </r>
  <r>
    <x v="12"/>
    <x v="2"/>
    <x v="14"/>
    <x v="0"/>
    <x v="0"/>
    <x v="0"/>
  </r>
  <r>
    <x v="12"/>
    <x v="2"/>
    <x v="15"/>
    <x v="0"/>
    <x v="0"/>
    <x v="0"/>
  </r>
  <r>
    <x v="12"/>
    <x v="2"/>
    <x v="16"/>
    <x v="0"/>
    <x v="0"/>
    <x v="0"/>
  </r>
  <r>
    <x v="12"/>
    <x v="2"/>
    <x v="17"/>
    <x v="0"/>
    <x v="0"/>
    <x v="0"/>
  </r>
  <r>
    <x v="12"/>
    <x v="2"/>
    <x v="18"/>
    <x v="0"/>
    <x v="0"/>
    <x v="0"/>
  </r>
  <r>
    <x v="12"/>
    <x v="2"/>
    <x v="19"/>
    <x v="0"/>
    <x v="0"/>
    <x v="0"/>
  </r>
  <r>
    <x v="12"/>
    <x v="2"/>
    <x v="20"/>
    <x v="0"/>
    <x v="0"/>
    <x v="0"/>
  </r>
  <r>
    <x v="12"/>
    <x v="2"/>
    <x v="21"/>
    <x v="0"/>
    <x v="0"/>
    <x v="0"/>
  </r>
  <r>
    <x v="12"/>
    <x v="2"/>
    <x v="22"/>
    <x v="0"/>
    <x v="0"/>
    <x v="0"/>
  </r>
  <r>
    <x v="12"/>
    <x v="2"/>
    <x v="23"/>
    <x v="0"/>
    <x v="0"/>
    <x v="0"/>
  </r>
  <r>
    <x v="12"/>
    <x v="3"/>
    <x v="0"/>
    <x v="0"/>
    <x v="0"/>
    <x v="0"/>
  </r>
  <r>
    <x v="12"/>
    <x v="3"/>
    <x v="1"/>
    <x v="0"/>
    <x v="0"/>
    <x v="0"/>
  </r>
  <r>
    <x v="12"/>
    <x v="3"/>
    <x v="2"/>
    <x v="0"/>
    <x v="0"/>
    <x v="0"/>
  </r>
  <r>
    <x v="12"/>
    <x v="3"/>
    <x v="3"/>
    <x v="0"/>
    <x v="0"/>
    <x v="0"/>
  </r>
  <r>
    <x v="12"/>
    <x v="3"/>
    <x v="4"/>
    <x v="0"/>
    <x v="0"/>
    <x v="0"/>
  </r>
  <r>
    <x v="12"/>
    <x v="3"/>
    <x v="5"/>
    <x v="0"/>
    <x v="0"/>
    <x v="0"/>
  </r>
  <r>
    <x v="12"/>
    <x v="3"/>
    <x v="6"/>
    <x v="0"/>
    <x v="0"/>
    <x v="0"/>
  </r>
  <r>
    <x v="12"/>
    <x v="3"/>
    <x v="7"/>
    <x v="0"/>
    <x v="0"/>
    <x v="0"/>
  </r>
  <r>
    <x v="12"/>
    <x v="3"/>
    <x v="8"/>
    <x v="0"/>
    <x v="0"/>
    <x v="3"/>
  </r>
  <r>
    <x v="12"/>
    <x v="3"/>
    <x v="9"/>
    <x v="0"/>
    <x v="0"/>
    <x v="3"/>
  </r>
  <r>
    <x v="12"/>
    <x v="3"/>
    <x v="10"/>
    <x v="0"/>
    <x v="0"/>
    <x v="0"/>
  </r>
  <r>
    <x v="12"/>
    <x v="3"/>
    <x v="11"/>
    <x v="0"/>
    <x v="0"/>
    <x v="0"/>
  </r>
  <r>
    <x v="12"/>
    <x v="3"/>
    <x v="12"/>
    <x v="0"/>
    <x v="0"/>
    <x v="0"/>
  </r>
  <r>
    <x v="12"/>
    <x v="3"/>
    <x v="13"/>
    <x v="0"/>
    <x v="0"/>
    <x v="0"/>
  </r>
  <r>
    <x v="12"/>
    <x v="3"/>
    <x v="14"/>
    <x v="0"/>
    <x v="0"/>
    <x v="0"/>
  </r>
  <r>
    <x v="12"/>
    <x v="3"/>
    <x v="15"/>
    <x v="0"/>
    <x v="0"/>
    <x v="0"/>
  </r>
  <r>
    <x v="12"/>
    <x v="3"/>
    <x v="16"/>
    <x v="0"/>
    <x v="0"/>
    <x v="0"/>
  </r>
  <r>
    <x v="12"/>
    <x v="3"/>
    <x v="17"/>
    <x v="0"/>
    <x v="0"/>
    <x v="0"/>
  </r>
  <r>
    <x v="12"/>
    <x v="3"/>
    <x v="18"/>
    <x v="0"/>
    <x v="0"/>
    <x v="0"/>
  </r>
  <r>
    <x v="12"/>
    <x v="3"/>
    <x v="19"/>
    <x v="0"/>
    <x v="0"/>
    <x v="0"/>
  </r>
  <r>
    <x v="12"/>
    <x v="3"/>
    <x v="20"/>
    <x v="0"/>
    <x v="0"/>
    <x v="0"/>
  </r>
  <r>
    <x v="12"/>
    <x v="3"/>
    <x v="21"/>
    <x v="0"/>
    <x v="0"/>
    <x v="0"/>
  </r>
  <r>
    <x v="12"/>
    <x v="3"/>
    <x v="22"/>
    <x v="0"/>
    <x v="0"/>
    <x v="0"/>
  </r>
  <r>
    <x v="12"/>
    <x v="3"/>
    <x v="23"/>
    <x v="0"/>
    <x v="0"/>
    <x v="0"/>
  </r>
  <r>
    <x v="12"/>
    <x v="4"/>
    <x v="0"/>
    <x v="0"/>
    <x v="0"/>
    <x v="0"/>
  </r>
  <r>
    <x v="12"/>
    <x v="4"/>
    <x v="1"/>
    <x v="0"/>
    <x v="0"/>
    <x v="0"/>
  </r>
  <r>
    <x v="12"/>
    <x v="4"/>
    <x v="2"/>
    <x v="0"/>
    <x v="0"/>
    <x v="0"/>
  </r>
  <r>
    <x v="12"/>
    <x v="4"/>
    <x v="3"/>
    <x v="0"/>
    <x v="0"/>
    <x v="0"/>
  </r>
  <r>
    <x v="12"/>
    <x v="4"/>
    <x v="4"/>
    <x v="0"/>
    <x v="0"/>
    <x v="0"/>
  </r>
  <r>
    <x v="12"/>
    <x v="4"/>
    <x v="5"/>
    <x v="0"/>
    <x v="0"/>
    <x v="0"/>
  </r>
  <r>
    <x v="12"/>
    <x v="4"/>
    <x v="6"/>
    <x v="0"/>
    <x v="0"/>
    <x v="0"/>
  </r>
  <r>
    <x v="12"/>
    <x v="4"/>
    <x v="7"/>
    <x v="0"/>
    <x v="0"/>
    <x v="1"/>
  </r>
  <r>
    <x v="12"/>
    <x v="4"/>
    <x v="8"/>
    <x v="0"/>
    <x v="0"/>
    <x v="1"/>
  </r>
  <r>
    <x v="12"/>
    <x v="4"/>
    <x v="9"/>
    <x v="0"/>
    <x v="0"/>
    <x v="3"/>
  </r>
  <r>
    <x v="12"/>
    <x v="4"/>
    <x v="10"/>
    <x v="0"/>
    <x v="0"/>
    <x v="0"/>
  </r>
  <r>
    <x v="12"/>
    <x v="4"/>
    <x v="11"/>
    <x v="0"/>
    <x v="0"/>
    <x v="0"/>
  </r>
  <r>
    <x v="12"/>
    <x v="4"/>
    <x v="12"/>
    <x v="0"/>
    <x v="0"/>
    <x v="0"/>
  </r>
  <r>
    <x v="12"/>
    <x v="4"/>
    <x v="13"/>
    <x v="0"/>
    <x v="0"/>
    <x v="0"/>
  </r>
  <r>
    <x v="12"/>
    <x v="4"/>
    <x v="14"/>
    <x v="0"/>
    <x v="0"/>
    <x v="0"/>
  </r>
  <r>
    <x v="12"/>
    <x v="4"/>
    <x v="15"/>
    <x v="0"/>
    <x v="0"/>
    <x v="0"/>
  </r>
  <r>
    <x v="12"/>
    <x v="4"/>
    <x v="16"/>
    <x v="0"/>
    <x v="0"/>
    <x v="0"/>
  </r>
  <r>
    <x v="12"/>
    <x v="4"/>
    <x v="17"/>
    <x v="0"/>
    <x v="0"/>
    <x v="0"/>
  </r>
  <r>
    <x v="12"/>
    <x v="4"/>
    <x v="18"/>
    <x v="0"/>
    <x v="0"/>
    <x v="0"/>
  </r>
  <r>
    <x v="12"/>
    <x v="4"/>
    <x v="19"/>
    <x v="0"/>
    <x v="0"/>
    <x v="0"/>
  </r>
  <r>
    <x v="12"/>
    <x v="4"/>
    <x v="20"/>
    <x v="0"/>
    <x v="0"/>
    <x v="0"/>
  </r>
  <r>
    <x v="12"/>
    <x v="4"/>
    <x v="21"/>
    <x v="0"/>
    <x v="0"/>
    <x v="0"/>
  </r>
  <r>
    <x v="12"/>
    <x v="4"/>
    <x v="22"/>
    <x v="0"/>
    <x v="0"/>
    <x v="0"/>
  </r>
  <r>
    <x v="12"/>
    <x v="4"/>
    <x v="23"/>
    <x v="0"/>
    <x v="0"/>
    <x v="0"/>
  </r>
  <r>
    <x v="12"/>
    <x v="5"/>
    <x v="0"/>
    <x v="0"/>
    <x v="0"/>
    <x v="0"/>
  </r>
  <r>
    <x v="12"/>
    <x v="5"/>
    <x v="1"/>
    <x v="0"/>
    <x v="0"/>
    <x v="0"/>
  </r>
  <r>
    <x v="12"/>
    <x v="5"/>
    <x v="2"/>
    <x v="0"/>
    <x v="0"/>
    <x v="0"/>
  </r>
  <r>
    <x v="12"/>
    <x v="5"/>
    <x v="3"/>
    <x v="0"/>
    <x v="0"/>
    <x v="0"/>
  </r>
  <r>
    <x v="12"/>
    <x v="5"/>
    <x v="4"/>
    <x v="0"/>
    <x v="0"/>
    <x v="0"/>
  </r>
  <r>
    <x v="12"/>
    <x v="5"/>
    <x v="5"/>
    <x v="0"/>
    <x v="0"/>
    <x v="0"/>
  </r>
  <r>
    <x v="12"/>
    <x v="5"/>
    <x v="6"/>
    <x v="0"/>
    <x v="0"/>
    <x v="3"/>
  </r>
  <r>
    <x v="12"/>
    <x v="5"/>
    <x v="7"/>
    <x v="0"/>
    <x v="0"/>
    <x v="3"/>
  </r>
  <r>
    <x v="12"/>
    <x v="5"/>
    <x v="8"/>
    <x v="0"/>
    <x v="0"/>
    <x v="0"/>
  </r>
  <r>
    <x v="12"/>
    <x v="5"/>
    <x v="9"/>
    <x v="0"/>
    <x v="0"/>
    <x v="0"/>
  </r>
  <r>
    <x v="12"/>
    <x v="5"/>
    <x v="10"/>
    <x v="0"/>
    <x v="0"/>
    <x v="3"/>
  </r>
  <r>
    <x v="12"/>
    <x v="5"/>
    <x v="11"/>
    <x v="0"/>
    <x v="0"/>
    <x v="3"/>
  </r>
  <r>
    <x v="12"/>
    <x v="5"/>
    <x v="12"/>
    <x v="0"/>
    <x v="0"/>
    <x v="0"/>
  </r>
  <r>
    <x v="12"/>
    <x v="5"/>
    <x v="13"/>
    <x v="0"/>
    <x v="0"/>
    <x v="0"/>
  </r>
  <r>
    <x v="12"/>
    <x v="5"/>
    <x v="14"/>
    <x v="0"/>
    <x v="0"/>
    <x v="0"/>
  </r>
  <r>
    <x v="12"/>
    <x v="5"/>
    <x v="15"/>
    <x v="0"/>
    <x v="0"/>
    <x v="0"/>
  </r>
  <r>
    <x v="12"/>
    <x v="5"/>
    <x v="16"/>
    <x v="0"/>
    <x v="0"/>
    <x v="0"/>
  </r>
  <r>
    <x v="12"/>
    <x v="5"/>
    <x v="17"/>
    <x v="0"/>
    <x v="0"/>
    <x v="4"/>
  </r>
  <r>
    <x v="12"/>
    <x v="5"/>
    <x v="18"/>
    <x v="0"/>
    <x v="0"/>
    <x v="0"/>
  </r>
  <r>
    <x v="12"/>
    <x v="5"/>
    <x v="19"/>
    <x v="0"/>
    <x v="0"/>
    <x v="0"/>
  </r>
  <r>
    <x v="12"/>
    <x v="5"/>
    <x v="20"/>
    <x v="0"/>
    <x v="0"/>
    <x v="0"/>
  </r>
  <r>
    <x v="12"/>
    <x v="5"/>
    <x v="21"/>
    <x v="0"/>
    <x v="0"/>
    <x v="0"/>
  </r>
  <r>
    <x v="12"/>
    <x v="5"/>
    <x v="22"/>
    <x v="0"/>
    <x v="0"/>
    <x v="0"/>
  </r>
  <r>
    <x v="12"/>
    <x v="5"/>
    <x v="23"/>
    <x v="0"/>
    <x v="0"/>
    <x v="0"/>
  </r>
  <r>
    <x v="12"/>
    <x v="6"/>
    <x v="0"/>
    <x v="0"/>
    <x v="0"/>
    <x v="0"/>
  </r>
  <r>
    <x v="12"/>
    <x v="6"/>
    <x v="1"/>
    <x v="0"/>
    <x v="0"/>
    <x v="0"/>
  </r>
  <r>
    <x v="12"/>
    <x v="6"/>
    <x v="2"/>
    <x v="0"/>
    <x v="0"/>
    <x v="0"/>
  </r>
  <r>
    <x v="12"/>
    <x v="6"/>
    <x v="3"/>
    <x v="0"/>
    <x v="0"/>
    <x v="0"/>
  </r>
  <r>
    <x v="12"/>
    <x v="6"/>
    <x v="4"/>
    <x v="0"/>
    <x v="0"/>
    <x v="0"/>
  </r>
  <r>
    <x v="12"/>
    <x v="6"/>
    <x v="5"/>
    <x v="0"/>
    <x v="0"/>
    <x v="0"/>
  </r>
  <r>
    <x v="12"/>
    <x v="6"/>
    <x v="6"/>
    <x v="0"/>
    <x v="0"/>
    <x v="0"/>
  </r>
  <r>
    <x v="12"/>
    <x v="6"/>
    <x v="7"/>
    <x v="0"/>
    <x v="0"/>
    <x v="4"/>
  </r>
  <r>
    <x v="12"/>
    <x v="6"/>
    <x v="8"/>
    <x v="0"/>
    <x v="0"/>
    <x v="3"/>
  </r>
  <r>
    <x v="12"/>
    <x v="6"/>
    <x v="9"/>
    <x v="0"/>
    <x v="0"/>
    <x v="0"/>
  </r>
  <r>
    <x v="12"/>
    <x v="6"/>
    <x v="10"/>
    <x v="0"/>
    <x v="0"/>
    <x v="3"/>
  </r>
  <r>
    <x v="12"/>
    <x v="6"/>
    <x v="11"/>
    <x v="0"/>
    <x v="0"/>
    <x v="3"/>
  </r>
  <r>
    <x v="12"/>
    <x v="6"/>
    <x v="12"/>
    <x v="0"/>
    <x v="0"/>
    <x v="0"/>
  </r>
  <r>
    <x v="12"/>
    <x v="6"/>
    <x v="13"/>
    <x v="0"/>
    <x v="0"/>
    <x v="0"/>
  </r>
  <r>
    <x v="12"/>
    <x v="6"/>
    <x v="14"/>
    <x v="0"/>
    <x v="0"/>
    <x v="0"/>
  </r>
  <r>
    <x v="12"/>
    <x v="6"/>
    <x v="15"/>
    <x v="0"/>
    <x v="0"/>
    <x v="0"/>
  </r>
  <r>
    <x v="12"/>
    <x v="6"/>
    <x v="16"/>
    <x v="0"/>
    <x v="0"/>
    <x v="0"/>
  </r>
  <r>
    <x v="12"/>
    <x v="6"/>
    <x v="17"/>
    <x v="0"/>
    <x v="0"/>
    <x v="0"/>
  </r>
  <r>
    <x v="12"/>
    <x v="6"/>
    <x v="18"/>
    <x v="0"/>
    <x v="0"/>
    <x v="0"/>
  </r>
  <r>
    <x v="12"/>
    <x v="6"/>
    <x v="19"/>
    <x v="0"/>
    <x v="0"/>
    <x v="0"/>
  </r>
  <r>
    <x v="12"/>
    <x v="6"/>
    <x v="20"/>
    <x v="0"/>
    <x v="0"/>
    <x v="0"/>
  </r>
  <r>
    <x v="12"/>
    <x v="6"/>
    <x v="21"/>
    <x v="0"/>
    <x v="0"/>
    <x v="0"/>
  </r>
  <r>
    <x v="12"/>
    <x v="6"/>
    <x v="22"/>
    <x v="0"/>
    <x v="0"/>
    <x v="0"/>
  </r>
  <r>
    <x v="12"/>
    <x v="6"/>
    <x v="23"/>
    <x v="0"/>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07D8369-7C56-4D71-8612-2F05737D7EF6}" name="Draaitabel1" cacheId="0" applyNumberFormats="0" applyBorderFormats="0" applyFontFormats="0" applyPatternFormats="0" applyAlignmentFormats="0" applyWidthHeightFormats="1" dataCaption="Waarden" updatedVersion="8" minRefreshableVersion="3" useAutoFormatting="1" rowGrandTotals="0" colGrandTotals="0" itemPrintTitles="1" createdVersion="8" indent="0" outline="1" outlineData="1" multipleFieldFilters="0" rowHeaderCaption="Weekday" colHeaderCaption="Leveringsblok">
  <location ref="E43:T49" firstHeaderRow="1" firstDataRow="2" firstDataCol="1" rowPageCount="1" colPageCount="1"/>
  <pivotFields count="6">
    <pivotField showAll="0">
      <items count="14">
        <item x="0"/>
        <item h="1" x="1"/>
        <item h="1" x="3"/>
        <item h="1" x="4"/>
        <item h="1" x="2"/>
        <item h="1" x="7"/>
        <item h="1" x="5"/>
        <item h="1" x="8"/>
        <item h="1" x="9"/>
        <item h="1" x="10"/>
        <item h="1" x="11"/>
        <item h="1" x="12"/>
        <item h="1" x="6"/>
        <item t="default"/>
      </items>
    </pivotField>
    <pivotField axis="axisRow" showAll="0">
      <items count="8">
        <item x="1"/>
        <item x="5"/>
        <item x="6"/>
        <item x="4"/>
        <item x="0"/>
        <item x="2"/>
        <item x="3"/>
        <item t="default"/>
      </items>
    </pivotField>
    <pivotField axis="axisCol" showAll="0">
      <items count="25">
        <item x="0"/>
        <item x="1"/>
        <item x="2"/>
        <item x="3"/>
        <item x="4"/>
        <item x="5"/>
        <item x="6"/>
        <item x="7"/>
        <item x="8"/>
        <item x="9"/>
        <item x="10"/>
        <item x="11"/>
        <item x="12"/>
        <item x="13"/>
        <item x="14"/>
        <item x="15"/>
        <item x="16"/>
        <item x="17"/>
        <item x="18"/>
        <item x="19"/>
        <item x="20"/>
        <item x="21"/>
        <item x="22"/>
        <item x="23"/>
        <item t="default"/>
      </items>
    </pivotField>
    <pivotField showAll="0"/>
    <pivotField showAll="0"/>
    <pivotField axis="axisPage" dataField="1" multipleItemSelectionAllowed="1" showAll="0">
      <items count="11">
        <item h="1" x="0"/>
        <item x="3"/>
        <item x="4"/>
        <item x="1"/>
        <item x="2"/>
        <item x="5"/>
        <item x="7"/>
        <item x="6"/>
        <item x="8"/>
        <item x="9"/>
        <item t="default"/>
      </items>
    </pivotField>
  </pivotFields>
  <rowFields count="1">
    <field x="1"/>
  </rowFields>
  <rowItems count="5">
    <i>
      <x/>
    </i>
    <i>
      <x v="1"/>
    </i>
    <i>
      <x v="2"/>
    </i>
    <i>
      <x v="3"/>
    </i>
    <i>
      <x v="4"/>
    </i>
  </rowItems>
  <colFields count="1">
    <field x="2"/>
  </colFields>
  <colItems count="15">
    <i>
      <x v="6"/>
    </i>
    <i>
      <x v="7"/>
    </i>
    <i>
      <x v="8"/>
    </i>
    <i>
      <x v="9"/>
    </i>
    <i>
      <x v="10"/>
    </i>
    <i>
      <x v="11"/>
    </i>
    <i>
      <x v="12"/>
    </i>
    <i>
      <x v="13"/>
    </i>
    <i>
      <x v="14"/>
    </i>
    <i>
      <x v="15"/>
    </i>
    <i>
      <x v="16"/>
    </i>
    <i>
      <x v="17"/>
    </i>
    <i>
      <x v="18"/>
    </i>
    <i>
      <x v="19"/>
    </i>
    <i>
      <x v="20"/>
    </i>
  </colItems>
  <pageFields count="1">
    <pageField fld="5" hier="-1"/>
  </pageFields>
  <dataFields count="1">
    <dataField name="Verwachte momenten ShortFlex" fld="5" baseField="1" baseItem="0" numFmtId="165"/>
  </dataFields>
  <formats count="3">
    <format dxfId="14">
      <pivotArea outline="0" collapsedLevelsAreSubtotals="1" fieldPosition="0"/>
    </format>
    <format dxfId="13">
      <pivotArea outline="0" collapsedLevelsAreSubtotals="1" fieldPosition="0"/>
    </format>
    <format dxfId="12">
      <pivotArea outline="0" collapsedLevelsAreSubtotals="1" fieldPosition="0"/>
    </format>
  </formats>
  <conditionalFormats count="2">
    <conditionalFormat priority="4">
      <pivotAreas count="1">
        <pivotArea type="data" outline="0" collapsedLevelsAreSubtotals="1" fieldPosition="0">
          <references count="1">
            <reference field="4294967294" count="1" selected="0">
              <x v="0"/>
            </reference>
          </references>
        </pivotArea>
      </pivotAreas>
    </conditionalFormat>
    <conditionalFormat priority="8">
      <pivotAreas count="1">
        <pivotArea type="data" outline="0" collapsedLevelsAreSubtotals="1" fieldPosition="0">
          <references count="1">
            <reference field="4294967294" count="1" selected="0">
              <x v="0"/>
            </reference>
          </references>
        </pivotArea>
      </pivotAreas>
    </conditionalFormat>
  </conditionalFormat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E3562001-CAB6-403D-865D-E35901F9550B}" name="Draaitabel7" cacheId="0" applyNumberFormats="0" applyBorderFormats="0" applyFontFormats="0" applyPatternFormats="0" applyAlignmentFormats="0" applyWidthHeightFormats="1" dataCaption="Waarden" updatedVersion="8" minRefreshableVersion="3" useAutoFormatting="1" rowGrandTotals="0" colGrandTotals="0" itemPrintTitles="1" createdVersion="8" indent="0" outline="1" outlineData="1" multipleFieldFilters="0" rowHeaderCaption="Weekdag" colHeaderCaption="Leveringsblok">
  <location ref="E26:I31" firstHeaderRow="1" firstDataRow="2" firstDataCol="1" rowPageCount="1" colPageCount="1"/>
  <pivotFields count="6">
    <pivotField showAll="0">
      <items count="14">
        <item x="0"/>
        <item h="1" x="1"/>
        <item h="1" x="3"/>
        <item h="1" x="4"/>
        <item h="1" x="2"/>
        <item h="1" x="7"/>
        <item h="1" x="5"/>
        <item h="1" x="8"/>
        <item h="1" x="9"/>
        <item h="1" x="10"/>
        <item h="1" x="11"/>
        <item h="1" x="12"/>
        <item h="1" x="6"/>
        <item t="default"/>
      </items>
    </pivotField>
    <pivotField axis="axisRow" showAll="0">
      <items count="8">
        <item x="1"/>
        <item x="5"/>
        <item x="6"/>
        <item x="4"/>
        <item x="0"/>
        <item x="2"/>
        <item x="3"/>
        <item t="default"/>
      </items>
    </pivotField>
    <pivotField axis="axisCol" showAll="0" sortType="ascending">
      <items count="25">
        <item x="0"/>
        <item x="1"/>
        <item x="2"/>
        <item x="3"/>
        <item x="4"/>
        <item x="5"/>
        <item x="6"/>
        <item x="7"/>
        <item x="8"/>
        <item x="9"/>
        <item x="10"/>
        <item x="11"/>
        <item x="12"/>
        <item x="13"/>
        <item x="14"/>
        <item x="15"/>
        <item x="16"/>
        <item x="17"/>
        <item x="18"/>
        <item x="19"/>
        <item x="20"/>
        <item x="21"/>
        <item x="22"/>
        <item x="23"/>
        <item t="default"/>
      </items>
    </pivotField>
    <pivotField axis="axisPage" dataField="1" multipleItemSelectionAllowed="1" showAll="0">
      <items count="11">
        <item h="1" x="0"/>
        <item x="1"/>
        <item x="9"/>
        <item x="2"/>
        <item x="4"/>
        <item x="3"/>
        <item x="7"/>
        <item x="5"/>
        <item x="6"/>
        <item x="8"/>
        <item t="default"/>
      </items>
    </pivotField>
    <pivotField showAll="0"/>
    <pivotField showAll="0"/>
  </pivotFields>
  <rowFields count="1">
    <field x="1"/>
  </rowFields>
  <rowItems count="4">
    <i>
      <x/>
    </i>
    <i>
      <x v="1"/>
    </i>
    <i>
      <x v="2"/>
    </i>
    <i>
      <x v="3"/>
    </i>
  </rowItems>
  <colFields count="1">
    <field x="2"/>
  </colFields>
  <colItems count="4">
    <i>
      <x v="7"/>
    </i>
    <i>
      <x v="8"/>
    </i>
    <i>
      <x v="16"/>
    </i>
    <i>
      <x v="17"/>
    </i>
  </colItems>
  <pageFields count="1">
    <pageField fld="3" hier="-1"/>
  </pageFields>
  <dataFields count="1">
    <dataField name="Verwachte momenten MaxUsage" fld="3" baseField="1" baseItem="0"/>
  </dataFields>
  <formats count="1">
    <format dxfId="15">
      <pivotArea outline="0" collapsedLevelsAreSubtotals="1" fieldPosition="0"/>
    </format>
  </formats>
  <conditionalFormats count="2">
    <conditionalFormat priority="5">
      <pivotAreas count="1">
        <pivotArea type="data" outline="0" collapsedLevelsAreSubtotals="1" fieldPosition="0">
          <references count="1">
            <reference field="4294967294" count="1" selected="0">
              <x v="0"/>
            </reference>
          </references>
        </pivotArea>
      </pivotAreas>
    </conditionalFormat>
    <conditionalFormat priority="14">
      <pivotAreas count="1">
        <pivotArea type="data" outline="0" collapsedLevelsAreSubtotals="1" fieldPosition="0">
          <references count="1">
            <reference field="4294967294" count="1" selected="0">
              <x v="0"/>
            </reference>
          </references>
        </pivotArea>
      </pivotAreas>
    </conditionalFormat>
  </conditionalFormat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D76AC900-0349-4FE3-A676-E54416860404}" name="Draaitabel6" cacheId="0" applyNumberFormats="0" applyBorderFormats="0" applyFontFormats="0" applyPatternFormats="0" applyAlignmentFormats="0" applyWidthHeightFormats="1" dataCaption="Waarden" updatedVersion="8" minRefreshableVersion="3" useAutoFormatting="1" rowGrandTotals="0" colGrandTotals="0" itemPrintTitles="1" createdVersion="8" indent="0" outline="1" outlineData="1" multipleFieldFilters="0" rowHeaderCaption="Weekdag" colHeaderCaption="Leveringsblok">
  <location ref="E9:K15" firstHeaderRow="1" firstDataRow="2" firstDataCol="1" rowPageCount="1" colPageCount="1"/>
  <pivotFields count="6">
    <pivotField showAll="0">
      <items count="14">
        <item x="0"/>
        <item h="1" x="1"/>
        <item h="1" x="3"/>
        <item h="1" x="4"/>
        <item h="1" x="2"/>
        <item h="1" x="7"/>
        <item h="1" x="5"/>
        <item h="1" x="8"/>
        <item h="1" x="9"/>
        <item h="1" x="10"/>
        <item h="1" x="11"/>
        <item h="1" x="12"/>
        <item h="1" x="6"/>
        <item t="default"/>
      </items>
    </pivotField>
    <pivotField axis="axisRow" showAll="0">
      <items count="8">
        <item x="1"/>
        <item x="5"/>
        <item x="6"/>
        <item x="4"/>
        <item x="0"/>
        <item x="2"/>
        <item x="3"/>
        <item t="default"/>
      </items>
    </pivotField>
    <pivotField axis="axisCol" showAll="0" sortType="ascending">
      <items count="25">
        <item x="0"/>
        <item x="1"/>
        <item x="2"/>
        <item x="3"/>
        <item x="4"/>
        <item x="5"/>
        <item x="6"/>
        <item x="7"/>
        <item x="8"/>
        <item x="9"/>
        <item x="10"/>
        <item x="11"/>
        <item x="12"/>
        <item x="13"/>
        <item x="14"/>
        <item x="15"/>
        <item x="16"/>
        <item x="17"/>
        <item x="18"/>
        <item x="19"/>
        <item x="20"/>
        <item x="21"/>
        <item x="22"/>
        <item x="23"/>
        <item t="default"/>
      </items>
    </pivotField>
    <pivotField showAll="0"/>
    <pivotField axis="axisPage" dataField="1" multipleItemSelectionAllowed="1" showAll="0">
      <items count="15">
        <item x="9"/>
        <item x="4"/>
        <item x="1"/>
        <item x="2"/>
        <item x="3"/>
        <item x="6"/>
        <item x="5"/>
        <item x="10"/>
        <item x="7"/>
        <item x="11"/>
        <item x="12"/>
        <item x="8"/>
        <item x="13"/>
        <item h="1" x="0"/>
        <item t="default"/>
      </items>
    </pivotField>
    <pivotField showAll="0"/>
  </pivotFields>
  <rowFields count="1">
    <field x="1"/>
  </rowFields>
  <rowItems count="5">
    <i>
      <x/>
    </i>
    <i>
      <x v="1"/>
    </i>
    <i>
      <x v="2"/>
    </i>
    <i>
      <x v="3"/>
    </i>
    <i>
      <x v="4"/>
    </i>
  </rowItems>
  <colFields count="1">
    <field x="2"/>
  </colFields>
  <colItems count="6">
    <i>
      <x v="7"/>
    </i>
    <i>
      <x v="8"/>
    </i>
    <i>
      <x v="9"/>
    </i>
    <i>
      <x v="16"/>
    </i>
    <i>
      <x v="17"/>
    </i>
    <i>
      <x v="18"/>
    </i>
  </colItems>
  <pageFields count="1">
    <pageField fld="4" hier="-1"/>
  </pageFields>
  <dataFields count="1">
    <dataField name="Verwachte momenten LongFlex" fld="4" baseField="1" baseItem="0"/>
  </dataFields>
  <formats count="1">
    <format dxfId="16">
      <pivotArea outline="0" collapsedLevelsAreSubtotals="1" fieldPosition="0"/>
    </format>
  </formats>
  <conditionalFormats count="2">
    <conditionalFormat priority="16">
      <pivotAreas count="1">
        <pivotArea type="data" outline="0" collapsedLevelsAreSubtotals="1" fieldPosition="0">
          <references count="1">
            <reference field="4294967294" count="1" selected="0">
              <x v="0"/>
            </reference>
          </references>
        </pivotArea>
      </pivotAreas>
    </conditionalFormat>
    <conditionalFormat priority="6">
      <pivotAreas count="1">
        <pivotArea type="data" outline="0" collapsedLevelsAreSubtotals="1" fieldPosition="0">
          <references count="1">
            <reference field="4294967294" count="1" selected="0">
              <x v="0"/>
            </reference>
          </references>
        </pivotArea>
      </pivotAreas>
    </conditionalFormat>
  </conditionalFormat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723097A7-C10D-4DCC-9D7C-5AF3903CBDDD}" autoFormatId="16" applyNumberFormats="0" applyBorderFormats="0" applyFontFormats="0" applyPatternFormats="0" applyAlignmentFormats="0" applyWidthHeightFormats="0">
  <queryTableRefresh nextId="7">
    <queryTableFields count="6">
      <queryTableField id="1" name="TSAlias" tableColumnId="1"/>
      <queryTableField id="2" name="weekdag_2025" tableColumnId="2"/>
      <queryTableField id="3" name="Hourly_window" tableColumnId="3"/>
      <queryTableField id="4" name="MaxUsage_MW_count_gt0" tableColumnId="4"/>
      <queryTableField id="5" name="LF_reservering_MW_count_gt0" tableColumnId="5"/>
      <queryTableField id="6" name="SF_tot_MW_count_gt0" tableColumnId="6"/>
    </queryTableFields>
  </queryTableRefresh>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S_Naam" xr10:uid="{BCB5E126-83BC-42CA-B006-962F15E46B71}" sourceName="TS Naam">
  <pivotTables>
    <pivotTable tabId="14" name="Draaitabel6"/>
  </pivotTables>
  <data>
    <tabular pivotCacheId="1159739506">
      <items count="13">
        <i x="0" s="1"/>
        <i x="1"/>
        <i x="4"/>
        <i x="7"/>
        <i x="5"/>
        <i x="8"/>
        <i x="9"/>
        <i x="10"/>
        <i x="11"/>
        <i x="6"/>
        <i x="3" nd="1"/>
        <i x="2" nd="1"/>
        <i x="12"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S_Naam1" xr10:uid="{DBF59AC2-63AC-4AC2-94E7-A17FF8BD53B1}" sourceName="TS Naam">
  <pivotTables>
    <pivotTable tabId="14" name="Draaitabel7"/>
  </pivotTables>
  <data>
    <tabular pivotCacheId="1159739506">
      <items count="13">
        <i x="0" s="1"/>
        <i x="1"/>
        <i x="4"/>
        <i x="7"/>
        <i x="5"/>
        <i x="8"/>
        <i x="9"/>
        <i x="10"/>
        <i x="11"/>
        <i x="6"/>
        <i x="3" nd="1"/>
        <i x="2" nd="1"/>
        <i x="12"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S_Naam2" xr10:uid="{4C2A80FF-0AA6-43F2-B2EA-A7EAEBC0F177}" sourceName="TS Naam">
  <pivotTables>
    <pivotTable tabId="14" name="Draaitabel1"/>
  </pivotTables>
  <data>
    <tabular pivotCacheId="1159739506">
      <items count="13">
        <i x="0" s="1"/>
        <i x="1"/>
        <i x="3"/>
        <i x="4"/>
        <i x="2"/>
        <i x="7"/>
        <i x="5"/>
        <i x="8"/>
        <i x="9"/>
        <i x="10"/>
        <i x="11"/>
        <i x="12"/>
        <i x="6"/>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S Naam" xr10:uid="{648CD67A-0697-4BA1-BD35-34AEF3B3CC97}" cache="Slicer_TS_Naam" caption="TS Naam" rowHeight="209550"/>
  <slicer name="TS Naam 1" xr10:uid="{B3D051D2-A9D9-4534-92C9-961D1810C6C5}" cache="Slicer_TS_Naam1" caption="TS Naam" rowHeight="209550"/>
  <slicer name="TS Naam 2" xr10:uid="{33D632FF-B8B4-497B-958C-7ED15DE07F28}" cache="Slicer_TS_Naam2" caption="TS Naam" rowHeight="209550"/>
</slicers>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A7B5F27-6930-4D15-8F15-6E8A770D9757}" name="ZoneFiche" displayName="ZoneFiche" ref="B7:U23" totalsRowShown="0" headerRowBorderDxfId="42" tableBorderDxfId="41" totalsRowBorderDxfId="40">
  <autoFilter ref="B7:U23" xr:uid="{6A7B5F27-6930-4D15-8F15-6E8A770D9757}"/>
  <sortState xmlns:xlrd2="http://schemas.microsoft.com/office/spreadsheetml/2017/richdata2" ref="B8:U23">
    <sortCondition ref="C7:C23"/>
  </sortState>
  <tableColumns count="20">
    <tableColumn id="17" xr3:uid="{60231AD9-DCAE-4584-84E7-30BEE4064FF6}" name="#" dataDxfId="39" dataCellStyle="Valuta"/>
    <tableColumn id="1" xr3:uid="{A936E76B-B4F9-4440-AF0A-25061A65FF44}" name="Zone" dataDxfId="38"/>
    <tableColumn id="2" xr3:uid="{D78CEF0C-B1BF-4809-B84C-CF9734A12155}" name="Producten" dataDxfId="37"/>
    <tableColumn id="3" xr3:uid="{F0C68784-D0FB-4AAA-A649-AC702C79CDC2}" name="Startdatum" dataDxfId="36"/>
    <tableColumn id="4" xr3:uid="{3444A107-408E-4D52-A854-9B9F633C2D93}" name="Einddatum" dataDxfId="35"/>
    <tableColumn id="5" xr3:uid="{85CB6DDE-45B1-43C2-A843-85F51ED23DF4}" name="Investeringsjaar" dataDxfId="34"/>
    <tableColumn id="7" xr3:uid="{DB0EAADF-FA3F-4DBE-9E98-6BDE058C386F}" name="Richting gezochte flexibiliteit" dataDxfId="33"/>
    <tableColumn id="9" xr3:uid="{A81C82A0-2ADC-4ECA-B3E6-740B07CFAB75}" name="Max. prijs [€/MWh]" dataDxfId="32" dataCellStyle="Valuta"/>
    <tableColumn id="13" xr3:uid="{A17EE26D-7230-405A-AC81-FDFA71580A5A}" name="LF Volume Totaal" dataDxfId="31" dataCellStyle="Valuta"/>
    <tableColumn id="14" xr3:uid="{7490C938-F6A4-4545-94FD-F4A3DD517BF8}" name="LF gem. " dataDxfId="30" dataCellStyle="Valuta"/>
    <tableColumn id="21" xr3:uid="{F43968BB-3E91-4CF2-AC24-4FE7D0845F50}" name="LF uren" dataDxfId="29" dataCellStyle="Valuta"/>
    <tableColumn id="10" xr3:uid="{A553DF87-7F48-4273-A028-9FC9EA58DAFF}" name="LF max prijs" dataDxfId="28"/>
    <tableColumn id="15" xr3:uid="{5F9CF213-A7AE-4CF1-B004-B4AEBFD6848D}" name="SF Totaal [MWh]" dataDxfId="27" dataCellStyle="Valuta"/>
    <tableColumn id="16" xr3:uid="{3938D846-F70A-4C89-B6FD-AB772E40066C}" name="SF gem. [MW]" dataDxfId="26" dataCellStyle="Valuta"/>
    <tableColumn id="19" xr3:uid="{780CF34D-D3CF-405E-A489-764B3390096C}" name="SF Uren" dataDxfId="25" dataCellStyle="Valuta"/>
    <tableColumn id="11" xr3:uid="{0F334E3E-4DD8-46EA-9220-6C474F814499}" name="SF max prijs" dataDxfId="24" dataCellStyle="Valuta"/>
    <tableColumn id="18" xr3:uid="{EFB389E7-B1F7-4396-8278-E30C9226C063}" name="MU volume [MWh]" dataDxfId="23" dataCellStyle="Valuta"/>
    <tableColumn id="22" xr3:uid="{CBE63634-27C2-4D80-8352-FA2E857143FE}" name="MU gem. [MW]" dataDxfId="22" dataCellStyle="Valuta"/>
    <tableColumn id="23" xr3:uid="{1B2B254F-8D4E-47C9-A614-A7D1871AC21B}" name="MU uren" dataDxfId="21" dataCellStyle="Valuta"/>
    <tableColumn id="12" xr3:uid="{DA9341D1-A7BB-4AED-8930-4BEFE4F2324B}" name="MU max prijs" dataDxfId="20" dataCellStyle="Valuta"/>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0FD2A79-95BE-431E-9FBB-D2E58F702179}" name="Analyse_volumes_winter_25_26__4" displayName="Analyse_volumes_winter_25_26__4" ref="A1:F2185" tableType="queryTable" totalsRowShown="0">
  <autoFilter ref="A1:F2185" xr:uid="{E0FD2A79-95BE-431E-9FBB-D2E58F702179}"/>
  <sortState xmlns:xlrd2="http://schemas.microsoft.com/office/spreadsheetml/2017/richdata2" ref="A2:F2185">
    <sortCondition ref="A1:A2185"/>
  </sortState>
  <tableColumns count="6">
    <tableColumn id="1" xr3:uid="{32AB4368-263C-47E5-919A-E3232CCDBC3B}" uniqueName="1" name="TS Naam" queryTableFieldId="1" dataDxfId="19"/>
    <tableColumn id="2" xr3:uid="{D680255D-1FFA-4C79-AB16-7FD3B445BCBD}" uniqueName="2" name="weekdag_2025" queryTableFieldId="2" dataDxfId="18"/>
    <tableColumn id="3" xr3:uid="{062C3FC8-BA23-4AA9-9EDB-BB755C6F87EB}" uniqueName="3" name="Hourly_window" queryTableFieldId="3" dataDxfId="17"/>
    <tableColumn id="4" xr3:uid="{1BC45192-B13E-42BD-ADF9-2BFC79AA4847}" uniqueName="4" name="MaxUsage_MW_count_gt0" queryTableFieldId="4"/>
    <tableColumn id="5" xr3:uid="{6A85E47A-3462-464D-8CA6-EE980125DC79}" uniqueName="5" name="LF_reservering_MW_count_gt0" queryTableFieldId="5"/>
    <tableColumn id="6" xr3:uid="{8D4E4BD4-9680-46ED-8334-F0C2FE40B96D}" uniqueName="6" name="SF_tot_MW_count_gt0" queryTableFieldId="6"/>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65F30E-63A3-4ED3-B080-F72CB7134006}" name="PostcodeLijst" displayName="PostcodeLijst" ref="B6:E1066" totalsRowShown="0" headerRowDxfId="11" headerRowBorderDxfId="10" tableBorderDxfId="9" totalsRowBorderDxfId="8">
  <autoFilter ref="B6:E1066" xr:uid="{E765F30E-63A3-4ED3-B080-F72CB7134006}"/>
  <sortState xmlns:xlrd2="http://schemas.microsoft.com/office/spreadsheetml/2017/richdata2" ref="B7:E1066">
    <sortCondition ref="B6:B1066"/>
  </sortState>
  <tableColumns count="4">
    <tableColumn id="1" xr3:uid="{6E19CA39-2B3C-42C4-B12B-D49DB70ABBB3}" name="Postcode" dataDxfId="7"/>
    <tableColumn id="2" xr3:uid="{E781311D-F0C2-4448-A4CC-281A5AC29B7F}" name="Naam TS-Station" dataDxfId="6"/>
    <tableColumn id="3" xr3:uid="{02A10641-8405-461B-B10E-A5D79CAD9B59}" name="pc_zone_corr" dataDxfId="5"/>
    <tableColumn id="4" xr3:uid="{F3ACD558-F519-4AA5-A31C-CA61BDD8227C}" name="Flex gezocht?" dataDxfId="4">
      <calculatedColumnFormula>IF(COUNTIF(ZoneFiche[Zone],C7)&gt;0,"Ja","Nee")</calculatedColumnFormula>
    </tableColumn>
  </tableColumns>
  <tableStyleInfo name="TableStyleMedium16"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portal.nodesmarket.com/onboarding/tenders?orderBy=openTo&amp;orderByDirection=asc&amp;tenderType=all&amp;map-bounds=53.9560855309879,11.041259765625002,48.21003212234042,-3.3728027343750004&amp;tab=constraint-areas&amp;page=1&amp;constraintAreaPage=1" TargetMode="Externa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microsoft.com/office/2007/relationships/slicer" Target="../slicers/slicer1.xml"/><Relationship Id="rId4"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61851-6A52-4328-A748-93F04293C4D5}">
  <dimension ref="A1:L58"/>
  <sheetViews>
    <sheetView showGridLines="0" tabSelected="1" workbookViewId="0">
      <selection activeCell="F24" sqref="F24"/>
    </sheetView>
  </sheetViews>
  <sheetFormatPr defaultRowHeight="13.2" x14ac:dyDescent="0.25"/>
  <cols>
    <col min="1" max="1" width="2.6640625" customWidth="1"/>
    <col min="2" max="2" width="18.6640625" customWidth="1"/>
    <col min="3" max="3" width="10.109375" bestFit="1" customWidth="1"/>
    <col min="4" max="4" width="14" customWidth="1"/>
    <col min="5" max="5" width="11.33203125" customWidth="1"/>
    <col min="6" max="6" width="18.109375" customWidth="1"/>
  </cols>
  <sheetData>
    <row r="1" spans="1:12" ht="13.2" customHeight="1" x14ac:dyDescent="0.25">
      <c r="A1" s="83" t="s">
        <v>0</v>
      </c>
      <c r="B1" s="83"/>
      <c r="C1" s="83"/>
      <c r="D1" s="83"/>
      <c r="E1" s="9"/>
      <c r="F1" s="9"/>
      <c r="G1" s="9"/>
      <c r="H1" s="9"/>
      <c r="I1" s="9"/>
      <c r="J1" s="9"/>
      <c r="K1" s="9"/>
      <c r="L1" s="9"/>
    </row>
    <row r="2" spans="1:12" ht="13.2" customHeight="1" x14ac:dyDescent="0.25">
      <c r="A2" s="83"/>
      <c r="B2" s="83"/>
      <c r="C2" s="83"/>
      <c r="D2" s="83"/>
      <c r="E2" s="9"/>
      <c r="F2" s="9"/>
      <c r="G2" s="9"/>
      <c r="H2" s="9"/>
      <c r="I2" s="9"/>
      <c r="J2" s="9"/>
      <c r="K2" s="9"/>
      <c r="L2" s="9"/>
    </row>
    <row r="3" spans="1:12" ht="13.2" customHeight="1" x14ac:dyDescent="0.25">
      <c r="A3" s="83"/>
      <c r="B3" s="83"/>
      <c r="C3" s="83"/>
      <c r="D3" s="83"/>
      <c r="E3" s="9"/>
      <c r="F3" s="9"/>
      <c r="G3" s="9"/>
      <c r="H3" s="9"/>
      <c r="I3" s="9"/>
      <c r="J3" s="9"/>
      <c r="K3" s="9"/>
      <c r="L3" s="9"/>
    </row>
    <row r="4" spans="1:12" ht="13.2" customHeight="1" x14ac:dyDescent="0.25">
      <c r="A4" s="10"/>
      <c r="B4" s="10"/>
      <c r="C4" s="10"/>
      <c r="D4" s="10"/>
      <c r="E4" s="10"/>
      <c r="F4" s="10"/>
      <c r="G4" s="10"/>
    </row>
    <row r="5" spans="1:12" ht="28.2" customHeight="1" x14ac:dyDescent="0.25">
      <c r="A5" s="10"/>
      <c r="B5" s="11" t="s">
        <v>1</v>
      </c>
      <c r="C5" s="90" t="s">
        <v>2</v>
      </c>
      <c r="D5" s="90"/>
      <c r="E5" s="90"/>
      <c r="F5" s="90"/>
      <c r="G5" s="10"/>
    </row>
    <row r="6" spans="1:12" ht="13.2" customHeight="1" x14ac:dyDescent="0.25">
      <c r="A6" s="10"/>
      <c r="B6" s="10"/>
      <c r="C6" s="10"/>
      <c r="D6" s="10"/>
      <c r="E6" s="10"/>
      <c r="F6" s="10"/>
      <c r="G6" s="10"/>
    </row>
    <row r="7" spans="1:12" ht="13.2" customHeight="1" x14ac:dyDescent="0.25">
      <c r="A7" s="10"/>
      <c r="B7" s="12" t="s">
        <v>3</v>
      </c>
      <c r="C7" s="12" t="s">
        <v>4</v>
      </c>
      <c r="D7" s="91" t="s">
        <v>5</v>
      </c>
      <c r="E7" s="91"/>
      <c r="F7" s="91"/>
      <c r="G7" s="10"/>
    </row>
    <row r="8" spans="1:12" x14ac:dyDescent="0.25">
      <c r="A8" s="10"/>
      <c r="B8" s="12">
        <v>1</v>
      </c>
      <c r="C8" s="13">
        <v>46280</v>
      </c>
      <c r="D8" s="91" t="s">
        <v>384</v>
      </c>
      <c r="E8" s="91"/>
      <c r="F8" s="91"/>
      <c r="G8" s="10"/>
    </row>
    <row r="9" spans="1:12" x14ac:dyDescent="0.25">
      <c r="A9" s="10"/>
      <c r="B9" s="10"/>
      <c r="C9" s="10"/>
      <c r="D9" s="10"/>
      <c r="E9" s="10"/>
      <c r="F9" s="10"/>
      <c r="G9" s="10"/>
    </row>
    <row r="10" spans="1:12" x14ac:dyDescent="0.25">
      <c r="A10" s="10"/>
      <c r="B10" s="92" t="s">
        <v>6</v>
      </c>
      <c r="C10" s="12" t="s">
        <v>7</v>
      </c>
      <c r="D10" s="93" t="s">
        <v>385</v>
      </c>
      <c r="E10" s="93"/>
      <c r="F10" s="93"/>
      <c r="G10" s="10"/>
    </row>
    <row r="11" spans="1:12" x14ac:dyDescent="0.25">
      <c r="A11" s="10"/>
      <c r="B11" s="92"/>
      <c r="C11" s="12" t="s">
        <v>8</v>
      </c>
      <c r="D11" s="94">
        <v>46327</v>
      </c>
      <c r="E11" s="94"/>
      <c r="F11" s="94"/>
      <c r="G11" s="10"/>
    </row>
    <row r="12" spans="1:12" x14ac:dyDescent="0.25">
      <c r="A12" s="10"/>
      <c r="B12" s="92"/>
      <c r="C12" s="12" t="s">
        <v>9</v>
      </c>
      <c r="D12" s="94">
        <v>46477</v>
      </c>
      <c r="E12" s="94"/>
      <c r="F12" s="94"/>
      <c r="G12" s="10"/>
    </row>
    <row r="13" spans="1:12" x14ac:dyDescent="0.25">
      <c r="A13" s="10"/>
      <c r="B13" s="10"/>
      <c r="C13" s="10"/>
      <c r="D13" s="10"/>
      <c r="E13" s="10"/>
      <c r="F13" s="10"/>
      <c r="G13" s="10"/>
    </row>
    <row r="14" spans="1:12" x14ac:dyDescent="0.25">
      <c r="A14" s="10"/>
      <c r="B14" s="1" t="s">
        <v>10</v>
      </c>
      <c r="C14" s="97" t="s">
        <v>5</v>
      </c>
      <c r="D14" s="97"/>
      <c r="E14" s="97"/>
      <c r="F14" s="97"/>
      <c r="G14" s="97" t="s">
        <v>11</v>
      </c>
      <c r="H14" s="97"/>
      <c r="I14" s="97"/>
      <c r="J14" s="97"/>
      <c r="K14" s="97"/>
    </row>
    <row r="15" spans="1:12" ht="76.2" customHeight="1" x14ac:dyDescent="0.25">
      <c r="A15" s="10"/>
      <c r="B15" s="6" t="s">
        <v>281</v>
      </c>
      <c r="C15" s="95" t="s">
        <v>282</v>
      </c>
      <c r="D15" s="95"/>
      <c r="E15" s="95"/>
      <c r="F15" s="95"/>
      <c r="G15" s="96"/>
      <c r="H15" s="96"/>
      <c r="I15" s="96"/>
      <c r="J15" s="96"/>
      <c r="K15" s="96"/>
    </row>
    <row r="16" spans="1:12" ht="76.2" customHeight="1" x14ac:dyDescent="0.25">
      <c r="A16" s="10"/>
      <c r="B16" s="6" t="s">
        <v>428</v>
      </c>
      <c r="C16" s="101" t="s">
        <v>429</v>
      </c>
      <c r="D16" s="102"/>
      <c r="E16" s="102"/>
      <c r="F16" s="103"/>
      <c r="G16" s="98" t="s">
        <v>430</v>
      </c>
      <c r="H16" s="99"/>
      <c r="I16" s="99"/>
      <c r="J16" s="99"/>
      <c r="K16" s="100"/>
    </row>
    <row r="17" spans="1:11" ht="57" customHeight="1" x14ac:dyDescent="0.25">
      <c r="A17" s="10"/>
      <c r="B17" s="8" t="s">
        <v>13</v>
      </c>
      <c r="C17" s="95" t="s">
        <v>92</v>
      </c>
      <c r="D17" s="95"/>
      <c r="E17" s="95"/>
      <c r="F17" s="95"/>
      <c r="G17" s="96" t="s">
        <v>14</v>
      </c>
      <c r="H17" s="96"/>
      <c r="I17" s="96"/>
      <c r="J17" s="96"/>
      <c r="K17" s="96"/>
    </row>
    <row r="18" spans="1:11" ht="54" customHeight="1" x14ac:dyDescent="0.25">
      <c r="A18" s="10"/>
      <c r="B18" s="7" t="s">
        <v>88</v>
      </c>
      <c r="C18" s="106" t="s">
        <v>284</v>
      </c>
      <c r="D18" s="106"/>
      <c r="E18" s="106"/>
      <c r="F18" s="106"/>
      <c r="G18" s="96" t="s">
        <v>89</v>
      </c>
      <c r="H18" s="96"/>
      <c r="I18" s="96"/>
      <c r="J18" s="96"/>
      <c r="K18" s="96"/>
    </row>
    <row r="19" spans="1:11" hidden="1" x14ac:dyDescent="0.25">
      <c r="A19" s="10"/>
      <c r="B19" s="105" t="s">
        <v>377</v>
      </c>
      <c r="C19" s="91" t="s">
        <v>378</v>
      </c>
      <c r="D19" s="91"/>
      <c r="E19" s="91"/>
      <c r="F19" s="91"/>
      <c r="G19" s="104" t="s">
        <v>379</v>
      </c>
      <c r="H19" s="104"/>
      <c r="I19" s="104"/>
      <c r="J19" s="104"/>
      <c r="K19" s="104"/>
    </row>
    <row r="20" spans="1:11" hidden="1" x14ac:dyDescent="0.25">
      <c r="A20" s="10"/>
      <c r="B20" s="105"/>
      <c r="C20" s="91"/>
      <c r="D20" s="91"/>
      <c r="E20" s="91"/>
      <c r="F20" s="91"/>
      <c r="G20" s="104"/>
      <c r="H20" s="104"/>
      <c r="I20" s="104"/>
      <c r="J20" s="104"/>
      <c r="K20" s="104"/>
    </row>
    <row r="21" spans="1:11" hidden="1" x14ac:dyDescent="0.25">
      <c r="A21" s="10"/>
      <c r="B21" s="105"/>
      <c r="C21" s="91"/>
      <c r="D21" s="91"/>
      <c r="E21" s="91"/>
      <c r="F21" s="91"/>
      <c r="G21" s="104"/>
      <c r="H21" s="104"/>
      <c r="I21" s="104"/>
      <c r="J21" s="104"/>
      <c r="K21" s="104"/>
    </row>
    <row r="22" spans="1:11" x14ac:dyDescent="0.25">
      <c r="A22" s="10"/>
      <c r="B22" s="10"/>
      <c r="C22" s="10"/>
      <c r="D22" s="10"/>
      <c r="E22" s="10"/>
      <c r="F22" s="10"/>
      <c r="G22" s="10"/>
    </row>
    <row r="23" spans="1:11" x14ac:dyDescent="0.25">
      <c r="A23" s="10"/>
      <c r="B23" s="10"/>
      <c r="C23" s="10"/>
      <c r="D23" s="10"/>
      <c r="E23" s="10"/>
      <c r="F23" s="10"/>
      <c r="G23" s="10"/>
    </row>
    <row r="24" spans="1:11" x14ac:dyDescent="0.25">
      <c r="A24" s="10"/>
      <c r="B24" s="10"/>
      <c r="C24" s="10"/>
      <c r="D24" s="10"/>
      <c r="E24" s="10"/>
      <c r="F24" s="10"/>
      <c r="G24" s="10"/>
    </row>
    <row r="25" spans="1:11" x14ac:dyDescent="0.25">
      <c r="A25" s="10"/>
      <c r="B25" s="10"/>
      <c r="C25" s="10"/>
      <c r="D25" s="10"/>
      <c r="E25" s="10"/>
      <c r="F25" s="10"/>
      <c r="G25" s="10"/>
    </row>
    <row r="26" spans="1:11" x14ac:dyDescent="0.25">
      <c r="A26" s="10"/>
      <c r="B26" s="10"/>
      <c r="C26" s="10"/>
      <c r="D26" s="10"/>
      <c r="E26" s="10"/>
      <c r="F26" s="10"/>
      <c r="G26" s="10"/>
    </row>
    <row r="27" spans="1:11" x14ac:dyDescent="0.25">
      <c r="A27" s="10"/>
      <c r="B27" s="10"/>
      <c r="C27" s="10"/>
      <c r="D27" s="10"/>
      <c r="E27" s="10"/>
      <c r="F27" s="10"/>
      <c r="G27" s="10"/>
    </row>
    <row r="28" spans="1:11" x14ac:dyDescent="0.25">
      <c r="A28" s="10"/>
      <c r="B28" s="10"/>
      <c r="C28" s="10"/>
      <c r="D28" s="10"/>
      <c r="E28" s="10"/>
      <c r="F28" s="10"/>
      <c r="G28" s="10"/>
    </row>
    <row r="29" spans="1:11" x14ac:dyDescent="0.25">
      <c r="A29" s="10"/>
      <c r="B29" s="10"/>
      <c r="C29" s="10"/>
      <c r="D29" s="10"/>
      <c r="E29" s="10"/>
      <c r="F29" s="10"/>
      <c r="G29" s="10"/>
    </row>
    <row r="30" spans="1:11" x14ac:dyDescent="0.25">
      <c r="A30" s="10"/>
      <c r="B30" s="10"/>
      <c r="C30" s="10"/>
      <c r="D30" s="10"/>
      <c r="E30" s="10"/>
      <c r="F30" s="10"/>
      <c r="G30" s="10"/>
    </row>
    <row r="31" spans="1:11" x14ac:dyDescent="0.25">
      <c r="A31" s="10"/>
      <c r="B31" s="10"/>
      <c r="C31" s="10"/>
      <c r="D31" s="10"/>
      <c r="E31" s="10"/>
      <c r="F31" s="10"/>
      <c r="G31" s="10"/>
    </row>
    <row r="32" spans="1:11" x14ac:dyDescent="0.25">
      <c r="A32" s="10"/>
      <c r="B32" s="10"/>
      <c r="C32" s="10"/>
      <c r="D32" s="10"/>
      <c r="E32" s="10"/>
      <c r="F32" s="10"/>
      <c r="G32" s="10"/>
    </row>
    <row r="33" spans="1:7" x14ac:dyDescent="0.25">
      <c r="A33" s="10"/>
      <c r="B33" s="10"/>
      <c r="C33" s="10"/>
      <c r="D33" s="10"/>
      <c r="E33" s="10"/>
      <c r="F33" s="10"/>
      <c r="G33" s="10"/>
    </row>
    <row r="34" spans="1:7" x14ac:dyDescent="0.25">
      <c r="A34" s="10"/>
      <c r="B34" s="10"/>
      <c r="C34" s="10"/>
      <c r="D34" s="10"/>
      <c r="E34" s="10"/>
      <c r="F34" s="10"/>
      <c r="G34" s="10"/>
    </row>
    <row r="35" spans="1:7" x14ac:dyDescent="0.25">
      <c r="A35" s="10"/>
      <c r="B35" s="10"/>
      <c r="C35" s="10"/>
      <c r="D35" s="10"/>
      <c r="E35" s="10"/>
      <c r="F35" s="10"/>
      <c r="G35" s="10"/>
    </row>
    <row r="36" spans="1:7" x14ac:dyDescent="0.25">
      <c r="A36" s="10"/>
      <c r="B36" s="10"/>
      <c r="C36" s="10"/>
      <c r="D36" s="10"/>
      <c r="E36" s="10"/>
      <c r="F36" s="10"/>
      <c r="G36" s="10"/>
    </row>
    <row r="37" spans="1:7" x14ac:dyDescent="0.25">
      <c r="A37" s="10"/>
      <c r="B37" s="10"/>
      <c r="C37" s="10"/>
      <c r="D37" s="10"/>
      <c r="E37" s="10"/>
      <c r="F37" s="10"/>
      <c r="G37" s="10"/>
    </row>
    <row r="38" spans="1:7" x14ac:dyDescent="0.25">
      <c r="A38" s="10"/>
      <c r="B38" s="10"/>
      <c r="C38" s="10"/>
      <c r="D38" s="10"/>
      <c r="E38" s="10"/>
      <c r="F38" s="10"/>
      <c r="G38" s="10"/>
    </row>
    <row r="39" spans="1:7" x14ac:dyDescent="0.25">
      <c r="A39" s="10"/>
      <c r="B39" s="10"/>
      <c r="C39" s="10"/>
      <c r="D39" s="10"/>
      <c r="E39" s="10"/>
      <c r="F39" s="10"/>
      <c r="G39" s="10"/>
    </row>
    <row r="40" spans="1:7" x14ac:dyDescent="0.25">
      <c r="A40" s="10"/>
      <c r="B40" s="10"/>
      <c r="C40" s="10"/>
      <c r="D40" s="10"/>
      <c r="E40" s="10"/>
      <c r="F40" s="10"/>
      <c r="G40" s="10"/>
    </row>
    <row r="41" spans="1:7" x14ac:dyDescent="0.25">
      <c r="A41" s="10"/>
      <c r="B41" s="10"/>
      <c r="C41" s="10"/>
      <c r="D41" s="10"/>
      <c r="E41" s="10"/>
      <c r="F41" s="10"/>
      <c r="G41" s="10"/>
    </row>
    <row r="42" spans="1:7" x14ac:dyDescent="0.25">
      <c r="A42" s="10"/>
      <c r="B42" s="10"/>
      <c r="C42" s="10"/>
      <c r="D42" s="10"/>
      <c r="E42" s="10"/>
      <c r="F42" s="10"/>
      <c r="G42" s="10"/>
    </row>
    <row r="43" spans="1:7" x14ac:dyDescent="0.25">
      <c r="A43" s="10"/>
      <c r="B43" s="10"/>
      <c r="C43" s="10"/>
      <c r="D43" s="10"/>
      <c r="E43" s="10"/>
      <c r="F43" s="10"/>
      <c r="G43" s="10"/>
    </row>
    <row r="44" spans="1:7" x14ac:dyDescent="0.25">
      <c r="A44" s="10"/>
      <c r="B44" s="10"/>
      <c r="C44" s="10"/>
      <c r="D44" s="10"/>
      <c r="E44" s="10"/>
      <c r="F44" s="10"/>
      <c r="G44" s="10"/>
    </row>
    <row r="45" spans="1:7" x14ac:dyDescent="0.25">
      <c r="A45" s="10"/>
      <c r="B45" s="10"/>
      <c r="C45" s="10"/>
      <c r="D45" s="10"/>
      <c r="E45" s="10"/>
      <c r="F45" s="10"/>
      <c r="G45" s="10"/>
    </row>
    <row r="46" spans="1:7" x14ac:dyDescent="0.25">
      <c r="A46" s="10"/>
      <c r="B46" s="10"/>
      <c r="C46" s="10"/>
      <c r="D46" s="10"/>
      <c r="E46" s="10"/>
      <c r="F46" s="10"/>
      <c r="G46" s="10"/>
    </row>
    <row r="47" spans="1:7" x14ac:dyDescent="0.25">
      <c r="A47" s="10"/>
      <c r="B47" s="10"/>
      <c r="C47" s="10"/>
      <c r="D47" s="10"/>
      <c r="E47" s="10"/>
      <c r="F47" s="10"/>
      <c r="G47" s="10"/>
    </row>
    <row r="48" spans="1:7" x14ac:dyDescent="0.25">
      <c r="A48" s="10"/>
      <c r="B48" s="10"/>
      <c r="C48" s="10"/>
      <c r="D48" s="10"/>
      <c r="E48" s="10"/>
      <c r="F48" s="10"/>
      <c r="G48" s="10"/>
    </row>
    <row r="49" spans="1:7" x14ac:dyDescent="0.25">
      <c r="A49" s="10"/>
      <c r="B49" s="10"/>
      <c r="C49" s="10"/>
      <c r="D49" s="10"/>
      <c r="E49" s="10"/>
      <c r="F49" s="10"/>
      <c r="G49" s="10"/>
    </row>
    <row r="50" spans="1:7" x14ac:dyDescent="0.25">
      <c r="A50" s="10"/>
      <c r="B50" s="10"/>
      <c r="C50" s="10"/>
      <c r="D50" s="10"/>
      <c r="E50" s="10"/>
      <c r="F50" s="10"/>
      <c r="G50" s="10"/>
    </row>
    <row r="51" spans="1:7" x14ac:dyDescent="0.25">
      <c r="A51" s="10"/>
      <c r="B51" s="10"/>
      <c r="C51" s="10"/>
      <c r="D51" s="10"/>
      <c r="E51" s="10"/>
      <c r="F51" s="10"/>
      <c r="G51" s="10"/>
    </row>
    <row r="52" spans="1:7" x14ac:dyDescent="0.25">
      <c r="A52" s="10"/>
      <c r="B52" s="10"/>
      <c r="C52" s="10"/>
      <c r="D52" s="10"/>
      <c r="E52" s="10"/>
      <c r="F52" s="10"/>
      <c r="G52" s="10"/>
    </row>
    <row r="53" spans="1:7" x14ac:dyDescent="0.25">
      <c r="A53" s="10"/>
      <c r="B53" s="10"/>
      <c r="C53" s="10"/>
      <c r="D53" s="10"/>
      <c r="E53" s="10"/>
      <c r="F53" s="10"/>
      <c r="G53" s="10"/>
    </row>
    <row r="54" spans="1:7" x14ac:dyDescent="0.25">
      <c r="A54" s="10"/>
      <c r="B54" s="10"/>
      <c r="C54" s="10"/>
      <c r="D54" s="10"/>
      <c r="E54" s="10"/>
      <c r="F54" s="10"/>
      <c r="G54" s="10"/>
    </row>
    <row r="55" spans="1:7" x14ac:dyDescent="0.25">
      <c r="A55" s="10"/>
      <c r="B55" s="10"/>
      <c r="C55" s="10"/>
      <c r="D55" s="10"/>
      <c r="E55" s="10"/>
      <c r="F55" s="10"/>
      <c r="G55" s="10"/>
    </row>
    <row r="56" spans="1:7" x14ac:dyDescent="0.25">
      <c r="A56" s="10"/>
      <c r="B56" s="10"/>
      <c r="C56" s="10"/>
      <c r="D56" s="10"/>
      <c r="E56" s="10"/>
      <c r="F56" s="10"/>
      <c r="G56" s="10"/>
    </row>
    <row r="57" spans="1:7" x14ac:dyDescent="0.25">
      <c r="A57" s="10"/>
      <c r="B57" s="10"/>
      <c r="C57" s="10"/>
      <c r="D57" s="10"/>
      <c r="E57" s="10"/>
      <c r="F57" s="10"/>
      <c r="G57" s="10"/>
    </row>
    <row r="58" spans="1:7" x14ac:dyDescent="0.25">
      <c r="A58" s="10"/>
      <c r="B58" s="10"/>
      <c r="C58" s="10"/>
      <c r="D58" s="10"/>
      <c r="E58" s="10"/>
      <c r="F58" s="10"/>
      <c r="G58" s="10"/>
    </row>
  </sheetData>
  <sheetProtection algorithmName="SHA-512" hashValue="T1pj1Jj1ENsx1AW5ZQzgIFG+0mKS0Rd1EOENJfjTfRj1ainlP6SKF5dcDqfAqp0siu7QvUoA0NHGTazw6MS/sA==" saltValue="0EVUqwFvhjLfWt9vST4+VQ==" spinCount="100000" sheet="1" objects="1" scenarios="1"/>
  <mergeCells count="21">
    <mergeCell ref="G19:K21"/>
    <mergeCell ref="C19:F21"/>
    <mergeCell ref="B19:B21"/>
    <mergeCell ref="C18:F18"/>
    <mergeCell ref="G18:K18"/>
    <mergeCell ref="C17:F17"/>
    <mergeCell ref="G17:K17"/>
    <mergeCell ref="C14:F14"/>
    <mergeCell ref="G14:K14"/>
    <mergeCell ref="C15:F15"/>
    <mergeCell ref="G15:K15"/>
    <mergeCell ref="G16:K16"/>
    <mergeCell ref="C16:F16"/>
    <mergeCell ref="A1:D3"/>
    <mergeCell ref="C5:F5"/>
    <mergeCell ref="D7:F7"/>
    <mergeCell ref="D8:F8"/>
    <mergeCell ref="B10:B12"/>
    <mergeCell ref="D10:F10"/>
    <mergeCell ref="D11:F11"/>
    <mergeCell ref="D12:F12"/>
  </mergeCells>
  <pageMargins left="0.7" right="0.7" top="0.75" bottom="0.75" header="0.3" footer="0.3"/>
  <headerFooter>
    <oddHeader>&amp;C&amp;"Calibri"&amp;10&amp;K000000 Fluvius - Intern&amp;1#_x000D_</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59EA7-53E0-4C29-8D58-F840DE06F89F}">
  <sheetPr>
    <tabColor rgb="FF92D050"/>
  </sheetPr>
  <dimension ref="A1:V27"/>
  <sheetViews>
    <sheetView showGridLines="0" zoomScale="130" zoomScaleNormal="130" workbookViewId="0">
      <pane xSplit="3" ySplit="7" topLeftCell="D8" activePane="bottomRight" state="frozen"/>
      <selection pane="topRight" activeCell="D1" sqref="D1"/>
      <selection pane="bottomLeft" activeCell="A7" sqref="A7"/>
      <selection pane="bottomRight" activeCell="L25" sqref="L25"/>
    </sheetView>
  </sheetViews>
  <sheetFormatPr defaultRowHeight="13.2" x14ac:dyDescent="0.25"/>
  <cols>
    <col min="1" max="1" width="3.109375" customWidth="1"/>
    <col min="2" max="2" width="4.21875" bestFit="1" customWidth="1"/>
    <col min="3" max="3" width="31.33203125" bestFit="1" customWidth="1"/>
    <col min="4" max="4" width="28.33203125" bestFit="1" customWidth="1"/>
    <col min="5" max="5" width="13.5546875" bestFit="1" customWidth="1"/>
    <col min="6" max="6" width="13.33203125" bestFit="1" customWidth="1"/>
    <col min="7" max="7" width="17.33203125" bestFit="1" customWidth="1"/>
    <col min="8" max="8" width="32" bestFit="1" customWidth="1"/>
    <col min="9" max="9" width="19.6640625" hidden="1" customWidth="1"/>
    <col min="10" max="10" width="18.44140625" bestFit="1" customWidth="1"/>
    <col min="11" max="11" width="10.6640625" bestFit="1" customWidth="1"/>
    <col min="12" max="12" width="10.6640625" customWidth="1"/>
    <col min="13" max="13" width="13.88671875" hidden="1" customWidth="1"/>
    <col min="14" max="14" width="17.88671875" bestFit="1" customWidth="1"/>
    <col min="15" max="15" width="15.6640625" bestFit="1" customWidth="1"/>
    <col min="16" max="16" width="10.33203125" bestFit="1" customWidth="1"/>
    <col min="17" max="17" width="14" hidden="1" customWidth="1"/>
    <col min="18" max="18" width="19.33203125" bestFit="1" customWidth="1"/>
    <col min="19" max="19" width="16.109375" bestFit="1" customWidth="1"/>
    <col min="20" max="20" width="10.5546875" bestFit="1" customWidth="1"/>
    <col min="21" max="21" width="14.44140625" bestFit="1" customWidth="1"/>
  </cols>
  <sheetData>
    <row r="1" spans="1:22" x14ac:dyDescent="0.25">
      <c r="A1" s="83" t="s">
        <v>17</v>
      </c>
      <c r="B1" s="83"/>
      <c r="C1" s="83"/>
      <c r="D1" s="83"/>
      <c r="E1" s="9"/>
      <c r="F1" s="9"/>
      <c r="G1" s="9"/>
      <c r="H1" s="9"/>
      <c r="I1" s="9"/>
      <c r="J1" s="9"/>
      <c r="K1" s="9"/>
      <c r="L1" s="9"/>
      <c r="M1" s="9"/>
      <c r="N1" s="9"/>
      <c r="O1" s="9"/>
      <c r="P1" s="9"/>
      <c r="Q1" s="9"/>
      <c r="R1" s="9"/>
      <c r="S1" s="9"/>
      <c r="T1" s="9"/>
      <c r="U1" s="9"/>
      <c r="V1" s="9"/>
    </row>
    <row r="2" spans="1:22" x14ac:dyDescent="0.25">
      <c r="A2" s="83"/>
      <c r="B2" s="83"/>
      <c r="C2" s="83"/>
      <c r="D2" s="83"/>
      <c r="E2" s="9"/>
      <c r="F2" s="9"/>
      <c r="G2" s="9"/>
      <c r="H2" s="9"/>
      <c r="I2" s="9"/>
      <c r="J2" s="9"/>
      <c r="K2" s="9"/>
      <c r="L2" s="9"/>
      <c r="M2" s="9"/>
      <c r="N2" s="9"/>
      <c r="O2" s="9"/>
      <c r="P2" s="9"/>
      <c r="Q2" s="9"/>
      <c r="R2" s="9"/>
      <c r="S2" s="9"/>
      <c r="T2" s="9"/>
      <c r="U2" s="9"/>
      <c r="V2" s="9"/>
    </row>
    <row r="3" spans="1:22" x14ac:dyDescent="0.25">
      <c r="A3" s="83"/>
      <c r="B3" s="83"/>
      <c r="C3" s="83"/>
      <c r="D3" s="83"/>
      <c r="E3" s="9"/>
      <c r="F3" s="9"/>
      <c r="G3" s="9"/>
      <c r="H3" s="9"/>
      <c r="I3" s="9"/>
      <c r="J3" s="9"/>
      <c r="K3" s="9"/>
      <c r="L3" s="9"/>
      <c r="M3" s="9"/>
      <c r="N3" s="9"/>
      <c r="O3" s="9"/>
      <c r="P3" s="9"/>
      <c r="Q3" s="9"/>
      <c r="R3" s="9"/>
      <c r="S3" s="9"/>
      <c r="T3" s="9"/>
      <c r="U3" s="9"/>
      <c r="V3" s="9"/>
    </row>
    <row r="4" spans="1:22" x14ac:dyDescent="0.25">
      <c r="D4" s="87" t="s">
        <v>283</v>
      </c>
      <c r="E4" s="87"/>
      <c r="F4" s="87"/>
      <c r="G4" s="87"/>
      <c r="H4" s="87"/>
      <c r="I4" s="87"/>
    </row>
    <row r="6" spans="1:22" x14ac:dyDescent="0.25">
      <c r="B6" s="21"/>
      <c r="C6" s="84" t="s">
        <v>12</v>
      </c>
      <c r="D6" s="85"/>
      <c r="E6" s="85"/>
      <c r="F6" s="86"/>
      <c r="G6" s="82"/>
      <c r="H6" s="88" t="s">
        <v>280</v>
      </c>
      <c r="I6" s="89"/>
      <c r="J6" s="89"/>
      <c r="K6" s="89"/>
      <c r="L6" s="89"/>
      <c r="M6" s="89"/>
      <c r="N6" s="89"/>
      <c r="O6" s="89"/>
      <c r="P6" s="89"/>
      <c r="Q6" s="89"/>
      <c r="R6" s="89"/>
      <c r="S6" s="89"/>
      <c r="T6" s="89"/>
      <c r="U6" s="89"/>
    </row>
    <row r="7" spans="1:22" x14ac:dyDescent="0.25">
      <c r="B7" s="72" t="s">
        <v>383</v>
      </c>
      <c r="C7" s="23" t="s">
        <v>16</v>
      </c>
      <c r="D7" s="24" t="s">
        <v>18</v>
      </c>
      <c r="E7" s="24" t="s">
        <v>19</v>
      </c>
      <c r="F7" s="24" t="s">
        <v>20</v>
      </c>
      <c r="G7" s="24" t="s">
        <v>431</v>
      </c>
      <c r="H7" s="25" t="s">
        <v>270</v>
      </c>
      <c r="I7" s="25" t="s">
        <v>271</v>
      </c>
      <c r="J7" s="25" t="s">
        <v>238</v>
      </c>
      <c r="K7" s="25" t="s">
        <v>239</v>
      </c>
      <c r="L7" s="25" t="s">
        <v>243</v>
      </c>
      <c r="M7" s="26" t="s">
        <v>320</v>
      </c>
      <c r="N7" s="26" t="s">
        <v>240</v>
      </c>
      <c r="O7" s="26" t="s">
        <v>241</v>
      </c>
      <c r="P7" s="26" t="s">
        <v>242</v>
      </c>
      <c r="Q7" s="26" t="s">
        <v>319</v>
      </c>
      <c r="R7" s="26" t="s">
        <v>244</v>
      </c>
      <c r="S7" s="26" t="s">
        <v>245</v>
      </c>
      <c r="T7" s="26" t="s">
        <v>246</v>
      </c>
      <c r="U7" s="26" t="s">
        <v>321</v>
      </c>
    </row>
    <row r="8" spans="1:22" x14ac:dyDescent="0.25">
      <c r="B8" s="73">
        <v>11</v>
      </c>
      <c r="C8" s="44" t="s">
        <v>39</v>
      </c>
      <c r="D8" s="1" t="s">
        <v>78</v>
      </c>
      <c r="E8" s="4">
        <v>46327</v>
      </c>
      <c r="F8" s="4">
        <v>46112</v>
      </c>
      <c r="G8" s="75">
        <v>2031</v>
      </c>
      <c r="H8" s="1" t="s">
        <v>79</v>
      </c>
      <c r="I8" s="28"/>
      <c r="J8" s="69">
        <v>796.44</v>
      </c>
      <c r="K8" s="69">
        <v>3.81</v>
      </c>
      <c r="L8" s="69">
        <v>209</v>
      </c>
      <c r="M8" s="40"/>
      <c r="N8" s="38">
        <v>424.8</v>
      </c>
      <c r="O8" s="38">
        <v>2.16</v>
      </c>
      <c r="P8" s="70">
        <v>197</v>
      </c>
      <c r="Q8" s="40"/>
      <c r="R8" s="38">
        <v>176.43</v>
      </c>
      <c r="S8" s="38">
        <v>1.27</v>
      </c>
      <c r="T8" s="70">
        <v>139</v>
      </c>
      <c r="U8" s="39"/>
    </row>
    <row r="9" spans="1:22" x14ac:dyDescent="0.25">
      <c r="B9" s="74">
        <v>10</v>
      </c>
      <c r="C9" s="44" t="s">
        <v>25</v>
      </c>
      <c r="D9" s="1" t="s">
        <v>78</v>
      </c>
      <c r="E9" s="4">
        <v>46327</v>
      </c>
      <c r="F9" s="4">
        <v>46112</v>
      </c>
      <c r="G9" s="75">
        <v>2028</v>
      </c>
      <c r="H9" s="1" t="s">
        <v>79</v>
      </c>
      <c r="I9" s="28"/>
      <c r="J9" s="69">
        <v>293.07</v>
      </c>
      <c r="K9" s="69">
        <v>2.09</v>
      </c>
      <c r="L9" s="69">
        <v>140</v>
      </c>
      <c r="M9" s="40"/>
      <c r="N9" s="38">
        <v>387.16</v>
      </c>
      <c r="O9" s="38">
        <v>1.67</v>
      </c>
      <c r="P9" s="70">
        <v>232</v>
      </c>
      <c r="Q9" s="40"/>
      <c r="R9" s="38">
        <v>50.26</v>
      </c>
      <c r="S9" s="38">
        <v>0.79</v>
      </c>
      <c r="T9" s="70">
        <v>64</v>
      </c>
      <c r="U9" s="39"/>
    </row>
    <row r="10" spans="1:22" x14ac:dyDescent="0.25">
      <c r="B10" s="74">
        <v>2</v>
      </c>
      <c r="C10" s="71" t="s">
        <v>56</v>
      </c>
      <c r="D10" s="1" t="s">
        <v>78</v>
      </c>
      <c r="E10" s="4">
        <v>46327</v>
      </c>
      <c r="F10" s="4">
        <v>46112</v>
      </c>
      <c r="G10" s="75">
        <v>2032</v>
      </c>
      <c r="H10" s="1" t="s">
        <v>79</v>
      </c>
      <c r="I10" s="28"/>
      <c r="J10" s="69">
        <v>237.17</v>
      </c>
      <c r="K10" s="69">
        <v>3.21</v>
      </c>
      <c r="L10" s="69">
        <v>74</v>
      </c>
      <c r="M10" s="40"/>
      <c r="N10" s="38">
        <v>250.25</v>
      </c>
      <c r="O10" s="38">
        <v>2.44</v>
      </c>
      <c r="P10" s="70">
        <v>103</v>
      </c>
      <c r="Q10" s="40"/>
      <c r="R10" s="38">
        <v>38.86</v>
      </c>
      <c r="S10" s="38">
        <v>1.1100000000000001</v>
      </c>
      <c r="T10" s="70">
        <v>35</v>
      </c>
      <c r="U10" s="39"/>
    </row>
    <row r="11" spans="1:22" x14ac:dyDescent="0.25">
      <c r="B11" s="74">
        <v>9</v>
      </c>
      <c r="C11" s="71" t="s">
        <v>28</v>
      </c>
      <c r="D11" s="1" t="s">
        <v>78</v>
      </c>
      <c r="E11" s="4">
        <v>46327</v>
      </c>
      <c r="F11" s="4">
        <v>46112</v>
      </c>
      <c r="G11" s="75">
        <v>2036</v>
      </c>
      <c r="H11" s="1" t="s">
        <v>79</v>
      </c>
      <c r="I11" s="40"/>
      <c r="J11" s="76">
        <v>373.19</v>
      </c>
      <c r="K11" s="76">
        <v>3.3</v>
      </c>
      <c r="L11" s="76">
        <v>113</v>
      </c>
      <c r="M11" s="40"/>
      <c r="N11" s="39">
        <v>429.7</v>
      </c>
      <c r="O11" s="39">
        <v>2.36</v>
      </c>
      <c r="P11" s="77">
        <v>182</v>
      </c>
      <c r="Q11" s="40"/>
      <c r="R11" s="39">
        <v>31.25</v>
      </c>
      <c r="S11" s="39">
        <v>0.69</v>
      </c>
      <c r="T11" s="77">
        <v>45</v>
      </c>
      <c r="U11" s="39"/>
    </row>
    <row r="12" spans="1:22" x14ac:dyDescent="0.25">
      <c r="B12" s="74">
        <v>3</v>
      </c>
      <c r="C12" s="71" t="s">
        <v>90</v>
      </c>
      <c r="D12" s="1" t="s">
        <v>78</v>
      </c>
      <c r="E12" s="4">
        <v>46327</v>
      </c>
      <c r="F12" s="4">
        <v>46112</v>
      </c>
      <c r="G12" s="75">
        <v>2031</v>
      </c>
      <c r="H12" s="1" t="s">
        <v>79</v>
      </c>
      <c r="I12" s="28"/>
      <c r="J12" s="69">
        <v>335.23</v>
      </c>
      <c r="K12" s="69">
        <v>2.39</v>
      </c>
      <c r="L12" s="69">
        <v>140</v>
      </c>
      <c r="M12" s="40"/>
      <c r="N12" s="38">
        <v>328.4</v>
      </c>
      <c r="O12" s="38">
        <v>1.81</v>
      </c>
      <c r="P12" s="70">
        <v>181</v>
      </c>
      <c r="Q12" s="40"/>
      <c r="R12" s="38">
        <v>71.989999999999995</v>
      </c>
      <c r="S12" s="38">
        <v>1.01</v>
      </c>
      <c r="T12" s="70">
        <v>71</v>
      </c>
      <c r="U12" s="39"/>
    </row>
    <row r="13" spans="1:22" x14ac:dyDescent="0.25">
      <c r="B13" s="74">
        <v>14</v>
      </c>
      <c r="C13" s="71" t="s">
        <v>31</v>
      </c>
      <c r="D13" s="1" t="s">
        <v>78</v>
      </c>
      <c r="E13" s="4">
        <v>46327</v>
      </c>
      <c r="F13" s="4">
        <v>46112</v>
      </c>
      <c r="G13" s="75">
        <v>2033</v>
      </c>
      <c r="H13" s="1" t="s">
        <v>79</v>
      </c>
      <c r="I13" s="28"/>
      <c r="J13" s="81">
        <v>105.18499999999999</v>
      </c>
      <c r="K13" s="81">
        <v>3.0936764705882349</v>
      </c>
      <c r="L13" s="1">
        <v>34</v>
      </c>
      <c r="M13" s="40"/>
      <c r="N13" s="81">
        <v>369.69800000000021</v>
      </c>
      <c r="O13" s="81">
        <v>2.8438307692307707</v>
      </c>
      <c r="P13" s="81">
        <v>130</v>
      </c>
      <c r="Q13" s="40"/>
      <c r="R13" s="81">
        <v>15.624000000000001</v>
      </c>
      <c r="S13" s="81">
        <v>0.97650000000000003</v>
      </c>
      <c r="T13" s="1">
        <v>16</v>
      </c>
      <c r="U13" s="39"/>
    </row>
    <row r="14" spans="1:22" x14ac:dyDescent="0.25">
      <c r="B14" s="74">
        <v>8</v>
      </c>
      <c r="C14" s="71" t="s">
        <v>60</v>
      </c>
      <c r="D14" s="1" t="s">
        <v>78</v>
      </c>
      <c r="E14" s="4">
        <v>46327</v>
      </c>
      <c r="F14" s="4">
        <v>46112</v>
      </c>
      <c r="G14" s="75">
        <v>2033</v>
      </c>
      <c r="H14" s="1" t="s">
        <v>79</v>
      </c>
      <c r="I14" s="28"/>
      <c r="J14" s="81">
        <v>370.39799999999997</v>
      </c>
      <c r="K14" s="81">
        <v>2.7849473684210522</v>
      </c>
      <c r="L14" s="1">
        <v>133</v>
      </c>
      <c r="M14" s="40"/>
      <c r="N14" s="81">
        <v>232.62400000000005</v>
      </c>
      <c r="O14" s="81">
        <v>1.8173750000000004</v>
      </c>
      <c r="P14" s="1">
        <v>128</v>
      </c>
      <c r="Q14" s="40"/>
      <c r="R14" s="81">
        <v>98.446000000000012</v>
      </c>
      <c r="S14" s="81">
        <v>1.1719761904761907</v>
      </c>
      <c r="T14" s="1">
        <v>84</v>
      </c>
      <c r="U14" s="39"/>
    </row>
    <row r="15" spans="1:22" x14ac:dyDescent="0.25">
      <c r="B15" s="74">
        <v>5</v>
      </c>
      <c r="C15" s="71" t="s">
        <v>36</v>
      </c>
      <c r="D15" s="1" t="s">
        <v>78</v>
      </c>
      <c r="E15" s="4">
        <v>46327</v>
      </c>
      <c r="F15" s="4">
        <v>46112</v>
      </c>
      <c r="G15" s="75">
        <v>2036</v>
      </c>
      <c r="H15" s="1" t="s">
        <v>79</v>
      </c>
      <c r="I15" s="28"/>
      <c r="J15" s="81">
        <v>52.54</v>
      </c>
      <c r="K15" s="81">
        <v>1.7513333333333334</v>
      </c>
      <c r="L15" s="1">
        <v>30</v>
      </c>
      <c r="M15" s="40"/>
      <c r="N15" s="81">
        <v>229.13800000000001</v>
      </c>
      <c r="O15" s="81">
        <v>1.8185555555555557</v>
      </c>
      <c r="P15" s="1">
        <v>126</v>
      </c>
      <c r="Q15" s="40"/>
      <c r="R15" s="38">
        <v>8</v>
      </c>
      <c r="S15" s="38">
        <v>0.67</v>
      </c>
      <c r="T15" s="70">
        <v>12</v>
      </c>
      <c r="U15" s="39"/>
    </row>
    <row r="16" spans="1:22" x14ac:dyDescent="0.25">
      <c r="B16" s="74">
        <v>7</v>
      </c>
      <c r="C16" s="71" t="s">
        <v>45</v>
      </c>
      <c r="D16" s="1" t="s">
        <v>78</v>
      </c>
      <c r="E16" s="4">
        <v>46327</v>
      </c>
      <c r="F16" s="4">
        <v>46112</v>
      </c>
      <c r="G16" s="75">
        <v>2032</v>
      </c>
      <c r="H16" s="1" t="s">
        <v>79</v>
      </c>
      <c r="I16" s="28"/>
      <c r="J16" s="81">
        <v>136.87300000000002</v>
      </c>
      <c r="K16" s="81">
        <v>1.4877500000000001</v>
      </c>
      <c r="L16" s="1">
        <v>92</v>
      </c>
      <c r="M16" s="40"/>
      <c r="N16" s="81">
        <v>180.78100000000006</v>
      </c>
      <c r="O16" s="81">
        <v>1.2731056338028173</v>
      </c>
      <c r="P16" s="1">
        <v>142</v>
      </c>
      <c r="Q16" s="40"/>
      <c r="R16" s="81">
        <v>15.762000000000004</v>
      </c>
      <c r="S16" s="81">
        <v>0.36655813953488381</v>
      </c>
      <c r="T16" s="1">
        <v>43</v>
      </c>
      <c r="U16" s="39"/>
    </row>
    <row r="17" spans="2:21" x14ac:dyDescent="0.25">
      <c r="B17" s="74">
        <v>15</v>
      </c>
      <c r="C17" s="71" t="s">
        <v>382</v>
      </c>
      <c r="D17" s="1" t="s">
        <v>78</v>
      </c>
      <c r="E17" s="4">
        <v>46327</v>
      </c>
      <c r="F17" s="4">
        <v>46112</v>
      </c>
      <c r="G17" s="75">
        <v>2028</v>
      </c>
      <c r="H17" s="1" t="s">
        <v>79</v>
      </c>
      <c r="I17" s="28"/>
      <c r="J17" s="81">
        <v>72.970999999999989</v>
      </c>
      <c r="K17" s="81">
        <v>2.1462058823529411</v>
      </c>
      <c r="L17" s="1">
        <v>34</v>
      </c>
      <c r="M17" s="40"/>
      <c r="N17" s="81">
        <v>135.827</v>
      </c>
      <c r="O17" s="81">
        <v>1.9974558823529411</v>
      </c>
      <c r="P17" s="81">
        <v>68</v>
      </c>
      <c r="Q17" s="40"/>
      <c r="R17" s="81">
        <v>17.020000000000003</v>
      </c>
      <c r="S17" s="81">
        <v>0.8510000000000002</v>
      </c>
      <c r="T17" s="1">
        <v>20</v>
      </c>
      <c r="U17" s="39"/>
    </row>
    <row r="18" spans="2:21" x14ac:dyDescent="0.25">
      <c r="B18" s="74">
        <v>16</v>
      </c>
      <c r="C18" s="71" t="s">
        <v>381</v>
      </c>
      <c r="D18" s="1" t="s">
        <v>72</v>
      </c>
      <c r="E18" s="4">
        <v>46327</v>
      </c>
      <c r="F18" s="4">
        <v>46112</v>
      </c>
      <c r="G18" s="75">
        <v>2036</v>
      </c>
      <c r="H18" s="1" t="s">
        <v>79</v>
      </c>
      <c r="I18" s="28"/>
      <c r="J18" s="69"/>
      <c r="K18" s="69"/>
      <c r="L18" s="69"/>
      <c r="M18" s="40"/>
      <c r="N18" s="81">
        <v>156.77100000000002</v>
      </c>
      <c r="O18" s="81">
        <v>3.3355531914893621</v>
      </c>
      <c r="P18" s="81">
        <v>47</v>
      </c>
      <c r="Q18" s="40"/>
      <c r="R18" s="38"/>
      <c r="S18" s="38"/>
      <c r="T18" s="70"/>
      <c r="U18" s="39"/>
    </row>
    <row r="19" spans="2:21" x14ac:dyDescent="0.25">
      <c r="B19" s="74">
        <v>4</v>
      </c>
      <c r="C19" s="71" t="s">
        <v>59</v>
      </c>
      <c r="D19" s="1" t="s">
        <v>78</v>
      </c>
      <c r="E19" s="4">
        <v>46327</v>
      </c>
      <c r="F19" s="4">
        <v>46112</v>
      </c>
      <c r="G19" s="75">
        <v>2036</v>
      </c>
      <c r="H19" s="1" t="s">
        <v>79</v>
      </c>
      <c r="I19" s="28"/>
      <c r="J19" s="81">
        <v>33.953000000000003</v>
      </c>
      <c r="K19" s="81">
        <v>1.1317666666666668</v>
      </c>
      <c r="L19" s="1">
        <v>30</v>
      </c>
      <c r="M19" s="40"/>
      <c r="N19" s="81">
        <v>88.540999999999997</v>
      </c>
      <c r="O19" s="81">
        <v>0.88540999999999992</v>
      </c>
      <c r="P19" s="81">
        <v>100</v>
      </c>
      <c r="Q19" s="40"/>
      <c r="R19" s="81">
        <v>2.1080000000000001</v>
      </c>
      <c r="S19" s="81">
        <v>0.26350000000000001</v>
      </c>
      <c r="T19" s="1">
        <v>8</v>
      </c>
      <c r="U19" s="39"/>
    </row>
    <row r="20" spans="2:21" x14ac:dyDescent="0.25">
      <c r="B20" s="74">
        <v>13</v>
      </c>
      <c r="C20" s="71" t="s">
        <v>47</v>
      </c>
      <c r="D20" s="1" t="s">
        <v>78</v>
      </c>
      <c r="E20" s="4">
        <v>46327</v>
      </c>
      <c r="F20" s="4">
        <v>46112</v>
      </c>
      <c r="G20" s="75">
        <v>2032</v>
      </c>
      <c r="H20" s="1" t="s">
        <v>79</v>
      </c>
      <c r="I20" s="28"/>
      <c r="J20" s="81">
        <v>109.36799999999999</v>
      </c>
      <c r="K20" s="81">
        <v>2.4856363636363636</v>
      </c>
      <c r="L20" s="1">
        <v>44</v>
      </c>
      <c r="M20" s="40"/>
      <c r="N20" s="81">
        <v>100.31599999999999</v>
      </c>
      <c r="O20" s="81">
        <v>1.6179999999999999</v>
      </c>
      <c r="P20" s="81">
        <v>62</v>
      </c>
      <c r="Q20" s="40"/>
      <c r="R20" s="81">
        <v>17.397000000000002</v>
      </c>
      <c r="S20" s="81">
        <v>0.91563157894736857</v>
      </c>
      <c r="T20" s="1">
        <v>19</v>
      </c>
      <c r="U20" s="39"/>
    </row>
    <row r="21" spans="2:21" x14ac:dyDescent="0.25">
      <c r="B21" s="74">
        <v>12</v>
      </c>
      <c r="C21" s="71" t="s">
        <v>65</v>
      </c>
      <c r="D21" s="1" t="s">
        <v>78</v>
      </c>
      <c r="E21" s="4">
        <v>46327</v>
      </c>
      <c r="F21" s="4">
        <v>46112</v>
      </c>
      <c r="G21" s="75">
        <v>2032</v>
      </c>
      <c r="H21" s="1" t="s">
        <v>79</v>
      </c>
      <c r="I21" s="28"/>
      <c r="J21" s="81">
        <v>32.026000000000003</v>
      </c>
      <c r="K21" s="81">
        <v>1.0008125000000001</v>
      </c>
      <c r="L21" s="1">
        <v>32</v>
      </c>
      <c r="M21" s="40"/>
      <c r="N21" s="81">
        <v>55.696999999999996</v>
      </c>
      <c r="O21" s="81">
        <v>1.05088679245283</v>
      </c>
      <c r="P21" s="81">
        <v>53</v>
      </c>
      <c r="Q21" s="40"/>
      <c r="R21" s="81">
        <v>2</v>
      </c>
      <c r="S21" s="81">
        <v>0.25</v>
      </c>
      <c r="T21" s="1">
        <v>8</v>
      </c>
      <c r="U21" s="40"/>
    </row>
    <row r="22" spans="2:21" x14ac:dyDescent="0.25">
      <c r="B22" s="74">
        <v>1</v>
      </c>
      <c r="C22" s="71" t="s">
        <v>67</v>
      </c>
      <c r="D22" s="1" t="s">
        <v>72</v>
      </c>
      <c r="E22" s="4">
        <v>46327</v>
      </c>
      <c r="F22" s="4">
        <v>46112</v>
      </c>
      <c r="G22" s="75">
        <v>2036</v>
      </c>
      <c r="H22" s="1" t="s">
        <v>79</v>
      </c>
      <c r="I22" s="28"/>
      <c r="J22" s="69"/>
      <c r="K22" s="69"/>
      <c r="L22" s="69"/>
      <c r="M22" s="40"/>
      <c r="N22" s="81">
        <v>39.765999999999998</v>
      </c>
      <c r="O22" s="81">
        <v>1.1695882352941176</v>
      </c>
      <c r="P22" s="81">
        <v>34</v>
      </c>
      <c r="Q22" s="40"/>
      <c r="R22" s="38"/>
      <c r="S22" s="38"/>
      <c r="T22" s="70"/>
      <c r="U22" s="39"/>
    </row>
    <row r="23" spans="2:21" x14ac:dyDescent="0.25">
      <c r="B23" s="74">
        <v>6</v>
      </c>
      <c r="C23" s="71" t="s">
        <v>35</v>
      </c>
      <c r="D23" s="1" t="s">
        <v>72</v>
      </c>
      <c r="E23" s="4">
        <v>46327</v>
      </c>
      <c r="F23" s="4">
        <v>46112</v>
      </c>
      <c r="G23" s="75">
        <v>2031</v>
      </c>
      <c r="H23" s="1" t="s">
        <v>79</v>
      </c>
      <c r="I23" s="28"/>
      <c r="J23" s="1"/>
      <c r="K23" s="1"/>
      <c r="L23" s="1"/>
      <c r="M23" s="40"/>
      <c r="N23" s="81">
        <v>38.846000000000004</v>
      </c>
      <c r="O23" s="81">
        <v>0.82651063829787241</v>
      </c>
      <c r="P23" s="81">
        <v>47</v>
      </c>
      <c r="Q23" s="40"/>
      <c r="R23" s="1"/>
      <c r="S23" s="1"/>
      <c r="T23" s="75"/>
      <c r="U23" s="40"/>
    </row>
    <row r="27" spans="2:21" x14ac:dyDescent="0.25">
      <c r="J27" s="78"/>
      <c r="N27" s="78"/>
      <c r="R27" s="78"/>
    </row>
  </sheetData>
  <sheetProtection algorithmName="SHA-512" hashValue="kmiYufU9J+RbH+F79QjxTCM6M4Bnh4Rwdy2gpNy5ZyqlmkCouwi6MjY+osD914j+7xGF5p0FmD/Lvi8FhrILOQ==" saltValue="gs8Gz9RKQuH5inf7Fge3WQ==" spinCount="100000" sheet="1" objects="1" scenarios="1"/>
  <mergeCells count="4">
    <mergeCell ref="A1:D3"/>
    <mergeCell ref="C6:F6"/>
    <mergeCell ref="D4:I4"/>
    <mergeCell ref="H6:U6"/>
  </mergeCells>
  <phoneticPr fontId="12" type="noConversion"/>
  <pageMargins left="0.7" right="0.7" top="0.75" bottom="0.75" header="0.3" footer="0.3"/>
  <headerFooter>
    <oddHeader>&amp;C&amp;"Calibri"&amp;10&amp;K000000 Fluvius - Intern&amp;1#_x000D_</oddHeader>
  </headerFooter>
  <drawing r:id="rId1"/>
  <tableParts count="1">
    <tablePart r:id="rId2"/>
  </tableParts>
  <extLst>
    <ext xmlns:x14="http://schemas.microsoft.com/office/spreadsheetml/2009/9/main" uri="{CCE6A557-97BC-4b89-ADB6-D9C93CAAB3DF}">
      <x14:dataValidations xmlns:xm="http://schemas.microsoft.com/office/excel/2006/main" count="4">
        <x14:dataValidation type="list" allowBlank="1" showInputMessage="1" showErrorMessage="1" xr:uid="{188AE0C3-D1B0-4E21-93FF-E22B63D7177A}">
          <x14:formula1>
            <xm:f>Gegevensvalidatie!$A:$A</xm:f>
          </x14:formula1>
          <xm:sqref>D5 D7 D1:D3 D24:D1048576</xm:sqref>
        </x14:dataValidation>
        <x14:dataValidation type="list" allowBlank="1" showInputMessage="1" showErrorMessage="1" xr:uid="{09E8FFBE-9B02-4A64-9288-60360946134C}">
          <x14:formula1>
            <xm:f>Gegevensvalidatie!$B:$B</xm:f>
          </x14:formula1>
          <xm:sqref>H5 H7 H1:H3 H24:H1048576</xm:sqref>
        </x14:dataValidation>
        <x14:dataValidation type="list" allowBlank="1" showInputMessage="1" showErrorMessage="1" xr:uid="{AA3E1B28-18D6-4230-BDE2-5F37A8563008}">
          <x14:formula1>
            <xm:f>Gegevensvalidatie!$B$2:$B$8</xm:f>
          </x14:formula1>
          <xm:sqref>H8:H23</xm:sqref>
        </x14:dataValidation>
        <x14:dataValidation type="list" allowBlank="1" showInputMessage="1" showErrorMessage="1" xr:uid="{E05B4900-9D47-46E5-A4C4-797CF89750AC}">
          <x14:formula1>
            <xm:f>Gegevensvalidatie!$A$2:$A$6</xm:f>
          </x14:formula1>
          <xm:sqref>D8:D23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6CC72-B92F-4A30-86F8-0658F4BFA8D0}">
  <sheetPr>
    <tabColor theme="9"/>
  </sheetPr>
  <dimension ref="A34:B34"/>
  <sheetViews>
    <sheetView workbookViewId="0">
      <selection activeCell="E35" sqref="E35"/>
    </sheetView>
  </sheetViews>
  <sheetFormatPr defaultRowHeight="13.2" x14ac:dyDescent="0.25"/>
  <cols>
    <col min="1" max="1" width="21.44140625" bestFit="1" customWidth="1"/>
    <col min="2" max="2" width="10" bestFit="1" customWidth="1"/>
  </cols>
  <sheetData>
    <row r="34" spans="1:2" x14ac:dyDescent="0.25">
      <c r="A34" s="37" t="s">
        <v>433</v>
      </c>
      <c r="B34" s="113" t="s">
        <v>432</v>
      </c>
    </row>
  </sheetData>
  <sheetProtection algorithmName="SHA-512" hashValue="CKCZ+7E4gQcAk20+2TZppNfdt+ypJBPFd+3D8hhPthpY+eB7JkyS/GnJQKNqMMlJFwL9m9Teev7lrkVeZ6tY3Q==" saltValue="2TkUefUwqLRv/AjCBR759g==" spinCount="100000" sheet="1" objects="1" scenarios="1"/>
  <hyperlinks>
    <hyperlink ref="B34" r:id="rId1" xr:uid="{75E2722D-757F-4722-93CA-AA2EC4A0B830}"/>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03303-BC3A-44B2-AE4E-010FAFDEFFDB}">
  <sheetPr>
    <tabColor theme="9"/>
  </sheetPr>
  <dimension ref="A1:F2185"/>
  <sheetViews>
    <sheetView workbookViewId="0">
      <selection activeCell="K24" sqref="K24"/>
    </sheetView>
  </sheetViews>
  <sheetFormatPr defaultRowHeight="13.2" x14ac:dyDescent="0.25"/>
  <cols>
    <col min="1" max="1" width="38.77734375" bestFit="1" customWidth="1"/>
    <col min="2" max="2" width="16" bestFit="1" customWidth="1"/>
    <col min="3" max="3" width="16.77734375" bestFit="1" customWidth="1"/>
    <col min="4" max="4" width="26.5546875" bestFit="1" customWidth="1"/>
    <col min="5" max="5" width="31" bestFit="1" customWidth="1"/>
    <col min="6" max="6" width="23.33203125" bestFit="1" customWidth="1"/>
  </cols>
  <sheetData>
    <row r="1" spans="1:6" x14ac:dyDescent="0.25">
      <c r="A1" t="s">
        <v>418</v>
      </c>
      <c r="B1" t="s">
        <v>408</v>
      </c>
      <c r="C1" t="s">
        <v>409</v>
      </c>
      <c r="D1" t="s">
        <v>410</v>
      </c>
      <c r="E1" t="s">
        <v>411</v>
      </c>
      <c r="F1" t="s">
        <v>412</v>
      </c>
    </row>
    <row r="2" spans="1:6" x14ac:dyDescent="0.25">
      <c r="A2" t="s">
        <v>28</v>
      </c>
      <c r="B2" t="s">
        <v>286</v>
      </c>
      <c r="C2" t="s">
        <v>414</v>
      </c>
      <c r="D2">
        <v>0</v>
      </c>
      <c r="F2">
        <v>0</v>
      </c>
    </row>
    <row r="3" spans="1:6" x14ac:dyDescent="0.25">
      <c r="A3" t="s">
        <v>28</v>
      </c>
      <c r="B3" t="s">
        <v>286</v>
      </c>
      <c r="C3" t="s">
        <v>413</v>
      </c>
      <c r="D3">
        <v>0</v>
      </c>
      <c r="F3">
        <v>0</v>
      </c>
    </row>
    <row r="4" spans="1:6" x14ac:dyDescent="0.25">
      <c r="A4" t="s">
        <v>28</v>
      </c>
      <c r="B4" t="s">
        <v>286</v>
      </c>
      <c r="C4" t="s">
        <v>415</v>
      </c>
      <c r="D4">
        <v>0</v>
      </c>
      <c r="F4">
        <v>0</v>
      </c>
    </row>
    <row r="5" spans="1:6" x14ac:dyDescent="0.25">
      <c r="A5" t="s">
        <v>28</v>
      </c>
      <c r="B5" t="s">
        <v>286</v>
      </c>
      <c r="C5" t="s">
        <v>417</v>
      </c>
      <c r="D5">
        <v>0</v>
      </c>
      <c r="F5">
        <v>0</v>
      </c>
    </row>
    <row r="6" spans="1:6" x14ac:dyDescent="0.25">
      <c r="A6" t="s">
        <v>28</v>
      </c>
      <c r="B6" t="s">
        <v>286</v>
      </c>
      <c r="C6" t="s">
        <v>416</v>
      </c>
      <c r="D6">
        <v>0</v>
      </c>
      <c r="F6">
        <v>0</v>
      </c>
    </row>
    <row r="7" spans="1:6" x14ac:dyDescent="0.25">
      <c r="A7" t="s">
        <v>28</v>
      </c>
      <c r="B7" t="s">
        <v>286</v>
      </c>
      <c r="C7" t="s">
        <v>287</v>
      </c>
      <c r="D7">
        <v>0</v>
      </c>
      <c r="F7">
        <v>0</v>
      </c>
    </row>
    <row r="8" spans="1:6" x14ac:dyDescent="0.25">
      <c r="A8" t="s">
        <v>28</v>
      </c>
      <c r="B8" t="s">
        <v>286</v>
      </c>
      <c r="C8" t="s">
        <v>288</v>
      </c>
      <c r="D8">
        <v>0</v>
      </c>
      <c r="F8">
        <v>3</v>
      </c>
    </row>
    <row r="9" spans="1:6" x14ac:dyDescent="0.25">
      <c r="A9" t="s">
        <v>28</v>
      </c>
      <c r="B9" t="s">
        <v>286</v>
      </c>
      <c r="C9" t="s">
        <v>289</v>
      </c>
      <c r="D9">
        <v>0</v>
      </c>
      <c r="E9">
        <v>4</v>
      </c>
      <c r="F9">
        <v>4</v>
      </c>
    </row>
    <row r="10" spans="1:6" x14ac:dyDescent="0.25">
      <c r="A10" t="s">
        <v>28</v>
      </c>
      <c r="B10" t="s">
        <v>286</v>
      </c>
      <c r="C10" t="s">
        <v>290</v>
      </c>
      <c r="D10">
        <v>0</v>
      </c>
      <c r="E10">
        <v>4</v>
      </c>
      <c r="F10">
        <v>4</v>
      </c>
    </row>
    <row r="11" spans="1:6" x14ac:dyDescent="0.25">
      <c r="A11" t="s">
        <v>28</v>
      </c>
      <c r="B11" t="s">
        <v>286</v>
      </c>
      <c r="C11" t="s">
        <v>291</v>
      </c>
      <c r="D11">
        <v>0</v>
      </c>
      <c r="F11">
        <v>1</v>
      </c>
    </row>
    <row r="12" spans="1:6" x14ac:dyDescent="0.25">
      <c r="A12" t="s">
        <v>28</v>
      </c>
      <c r="B12" t="s">
        <v>286</v>
      </c>
      <c r="C12" t="s">
        <v>292</v>
      </c>
      <c r="D12">
        <v>0</v>
      </c>
      <c r="F12">
        <v>1</v>
      </c>
    </row>
    <row r="13" spans="1:6" x14ac:dyDescent="0.25">
      <c r="A13" t="s">
        <v>28</v>
      </c>
      <c r="B13" t="s">
        <v>286</v>
      </c>
      <c r="C13" t="s">
        <v>293</v>
      </c>
      <c r="D13">
        <v>0</v>
      </c>
      <c r="F13">
        <v>0</v>
      </c>
    </row>
    <row r="14" spans="1:6" x14ac:dyDescent="0.25">
      <c r="A14" t="s">
        <v>28</v>
      </c>
      <c r="B14" t="s">
        <v>286</v>
      </c>
      <c r="C14" t="s">
        <v>294</v>
      </c>
      <c r="D14">
        <v>0</v>
      </c>
      <c r="F14">
        <v>0</v>
      </c>
    </row>
    <row r="15" spans="1:6" x14ac:dyDescent="0.25">
      <c r="A15" t="s">
        <v>28</v>
      </c>
      <c r="B15" t="s">
        <v>286</v>
      </c>
      <c r="C15" t="s">
        <v>295</v>
      </c>
      <c r="D15">
        <v>0</v>
      </c>
      <c r="F15">
        <v>0</v>
      </c>
    </row>
    <row r="16" spans="1:6" x14ac:dyDescent="0.25">
      <c r="A16" t="s">
        <v>28</v>
      </c>
      <c r="B16" t="s">
        <v>286</v>
      </c>
      <c r="C16" t="s">
        <v>296</v>
      </c>
      <c r="D16">
        <v>0</v>
      </c>
      <c r="F16">
        <v>0</v>
      </c>
    </row>
    <row r="17" spans="1:6" x14ac:dyDescent="0.25">
      <c r="A17" t="s">
        <v>28</v>
      </c>
      <c r="B17" t="s">
        <v>286</v>
      </c>
      <c r="C17" t="s">
        <v>297</v>
      </c>
      <c r="D17">
        <v>0</v>
      </c>
      <c r="F17">
        <v>0</v>
      </c>
    </row>
    <row r="18" spans="1:6" x14ac:dyDescent="0.25">
      <c r="A18" t="s">
        <v>28</v>
      </c>
      <c r="B18" t="s">
        <v>286</v>
      </c>
      <c r="C18" t="s">
        <v>298</v>
      </c>
      <c r="D18">
        <v>0</v>
      </c>
      <c r="F18">
        <v>2</v>
      </c>
    </row>
    <row r="19" spans="1:6" x14ac:dyDescent="0.25">
      <c r="A19" t="s">
        <v>28</v>
      </c>
      <c r="B19" t="s">
        <v>286</v>
      </c>
      <c r="C19" t="s">
        <v>299</v>
      </c>
      <c r="D19">
        <v>0</v>
      </c>
      <c r="F19">
        <v>3</v>
      </c>
    </row>
    <row r="20" spans="1:6" x14ac:dyDescent="0.25">
      <c r="A20" t="s">
        <v>28</v>
      </c>
      <c r="B20" t="s">
        <v>286</v>
      </c>
      <c r="C20" t="s">
        <v>301</v>
      </c>
      <c r="D20">
        <v>0</v>
      </c>
      <c r="F20">
        <v>0</v>
      </c>
    </row>
    <row r="21" spans="1:6" x14ac:dyDescent="0.25">
      <c r="A21" t="s">
        <v>28</v>
      </c>
      <c r="B21" t="s">
        <v>286</v>
      </c>
      <c r="C21" t="s">
        <v>302</v>
      </c>
      <c r="D21">
        <v>0</v>
      </c>
      <c r="F21">
        <v>0</v>
      </c>
    </row>
    <row r="22" spans="1:6" x14ac:dyDescent="0.25">
      <c r="A22" t="s">
        <v>28</v>
      </c>
      <c r="B22" t="s">
        <v>286</v>
      </c>
      <c r="C22" t="s">
        <v>306</v>
      </c>
      <c r="D22">
        <v>0</v>
      </c>
      <c r="F22">
        <v>0</v>
      </c>
    </row>
    <row r="23" spans="1:6" x14ac:dyDescent="0.25">
      <c r="A23" t="s">
        <v>28</v>
      </c>
      <c r="B23" t="s">
        <v>286</v>
      </c>
      <c r="C23" t="s">
        <v>309</v>
      </c>
      <c r="D23">
        <v>0</v>
      </c>
      <c r="F23">
        <v>0</v>
      </c>
    </row>
    <row r="24" spans="1:6" x14ac:dyDescent="0.25">
      <c r="A24" t="s">
        <v>28</v>
      </c>
      <c r="B24" t="s">
        <v>286</v>
      </c>
      <c r="C24" t="s">
        <v>310</v>
      </c>
      <c r="D24">
        <v>0</v>
      </c>
      <c r="F24">
        <v>0</v>
      </c>
    </row>
    <row r="25" spans="1:6" x14ac:dyDescent="0.25">
      <c r="A25" t="s">
        <v>28</v>
      </c>
      <c r="B25" t="s">
        <v>286</v>
      </c>
      <c r="C25" t="s">
        <v>307</v>
      </c>
      <c r="D25">
        <v>0</v>
      </c>
      <c r="F25">
        <v>0</v>
      </c>
    </row>
    <row r="26" spans="1:6" x14ac:dyDescent="0.25">
      <c r="A26" t="s">
        <v>28</v>
      </c>
      <c r="B26" t="s">
        <v>300</v>
      </c>
      <c r="C26" t="s">
        <v>414</v>
      </c>
      <c r="D26">
        <v>0</v>
      </c>
      <c r="F26">
        <v>0</v>
      </c>
    </row>
    <row r="27" spans="1:6" x14ac:dyDescent="0.25">
      <c r="A27" t="s">
        <v>28</v>
      </c>
      <c r="B27" t="s">
        <v>300</v>
      </c>
      <c r="C27" t="s">
        <v>413</v>
      </c>
      <c r="D27">
        <v>0</v>
      </c>
      <c r="F27">
        <v>0</v>
      </c>
    </row>
    <row r="28" spans="1:6" x14ac:dyDescent="0.25">
      <c r="A28" t="s">
        <v>28</v>
      </c>
      <c r="B28" t="s">
        <v>300</v>
      </c>
      <c r="C28" t="s">
        <v>415</v>
      </c>
      <c r="D28">
        <v>0</v>
      </c>
      <c r="F28">
        <v>0</v>
      </c>
    </row>
    <row r="29" spans="1:6" x14ac:dyDescent="0.25">
      <c r="A29" t="s">
        <v>28</v>
      </c>
      <c r="B29" t="s">
        <v>300</v>
      </c>
      <c r="C29" t="s">
        <v>417</v>
      </c>
      <c r="D29">
        <v>0</v>
      </c>
      <c r="F29">
        <v>0</v>
      </c>
    </row>
    <row r="30" spans="1:6" x14ac:dyDescent="0.25">
      <c r="A30" t="s">
        <v>28</v>
      </c>
      <c r="B30" t="s">
        <v>300</v>
      </c>
      <c r="C30" t="s">
        <v>416</v>
      </c>
      <c r="D30">
        <v>0</v>
      </c>
      <c r="F30">
        <v>0</v>
      </c>
    </row>
    <row r="31" spans="1:6" x14ac:dyDescent="0.25">
      <c r="A31" t="s">
        <v>28</v>
      </c>
      <c r="B31" t="s">
        <v>300</v>
      </c>
      <c r="C31" t="s">
        <v>287</v>
      </c>
      <c r="D31">
        <v>0</v>
      </c>
      <c r="F31">
        <v>0</v>
      </c>
    </row>
    <row r="32" spans="1:6" x14ac:dyDescent="0.25">
      <c r="A32" t="s">
        <v>28</v>
      </c>
      <c r="B32" t="s">
        <v>300</v>
      </c>
      <c r="C32" t="s">
        <v>288</v>
      </c>
      <c r="D32">
        <v>0</v>
      </c>
      <c r="F32">
        <v>0</v>
      </c>
    </row>
    <row r="33" spans="1:6" x14ac:dyDescent="0.25">
      <c r="A33" t="s">
        <v>28</v>
      </c>
      <c r="B33" t="s">
        <v>300</v>
      </c>
      <c r="C33" t="s">
        <v>289</v>
      </c>
      <c r="D33">
        <v>0</v>
      </c>
      <c r="E33">
        <v>5</v>
      </c>
      <c r="F33">
        <v>4</v>
      </c>
    </row>
    <row r="34" spans="1:6" x14ac:dyDescent="0.25">
      <c r="A34" t="s">
        <v>28</v>
      </c>
      <c r="B34" t="s">
        <v>300</v>
      </c>
      <c r="C34" t="s">
        <v>290</v>
      </c>
      <c r="D34">
        <v>0</v>
      </c>
      <c r="F34">
        <v>3</v>
      </c>
    </row>
    <row r="35" spans="1:6" x14ac:dyDescent="0.25">
      <c r="A35" t="s">
        <v>28</v>
      </c>
      <c r="B35" t="s">
        <v>300</v>
      </c>
      <c r="C35" t="s">
        <v>291</v>
      </c>
      <c r="D35">
        <v>0</v>
      </c>
      <c r="F35">
        <v>1</v>
      </c>
    </row>
    <row r="36" spans="1:6" x14ac:dyDescent="0.25">
      <c r="A36" t="s">
        <v>28</v>
      </c>
      <c r="B36" t="s">
        <v>300</v>
      </c>
      <c r="C36" t="s">
        <v>292</v>
      </c>
      <c r="D36">
        <v>0</v>
      </c>
      <c r="F36">
        <v>1</v>
      </c>
    </row>
    <row r="37" spans="1:6" x14ac:dyDescent="0.25">
      <c r="A37" t="s">
        <v>28</v>
      </c>
      <c r="B37" t="s">
        <v>300</v>
      </c>
      <c r="C37" t="s">
        <v>293</v>
      </c>
      <c r="D37">
        <v>0</v>
      </c>
      <c r="F37">
        <v>1</v>
      </c>
    </row>
    <row r="38" spans="1:6" x14ac:dyDescent="0.25">
      <c r="A38" t="s">
        <v>28</v>
      </c>
      <c r="B38" t="s">
        <v>300</v>
      </c>
      <c r="C38" t="s">
        <v>294</v>
      </c>
      <c r="D38">
        <v>0</v>
      </c>
      <c r="F38">
        <v>2</v>
      </c>
    </row>
    <row r="39" spans="1:6" x14ac:dyDescent="0.25">
      <c r="A39" t="s">
        <v>28</v>
      </c>
      <c r="B39" t="s">
        <v>300</v>
      </c>
      <c r="C39" t="s">
        <v>295</v>
      </c>
      <c r="D39">
        <v>0</v>
      </c>
      <c r="F39">
        <v>2</v>
      </c>
    </row>
    <row r="40" spans="1:6" x14ac:dyDescent="0.25">
      <c r="A40" t="s">
        <v>28</v>
      </c>
      <c r="B40" t="s">
        <v>300</v>
      </c>
      <c r="C40" t="s">
        <v>296</v>
      </c>
      <c r="D40">
        <v>0</v>
      </c>
      <c r="F40">
        <v>2</v>
      </c>
    </row>
    <row r="41" spans="1:6" x14ac:dyDescent="0.25">
      <c r="A41" t="s">
        <v>28</v>
      </c>
      <c r="B41" t="s">
        <v>300</v>
      </c>
      <c r="C41" t="s">
        <v>297</v>
      </c>
      <c r="D41">
        <v>0</v>
      </c>
      <c r="F41">
        <v>4</v>
      </c>
    </row>
    <row r="42" spans="1:6" x14ac:dyDescent="0.25">
      <c r="A42" t="s">
        <v>28</v>
      </c>
      <c r="B42" t="s">
        <v>300</v>
      </c>
      <c r="C42" t="s">
        <v>298</v>
      </c>
      <c r="D42">
        <v>0</v>
      </c>
      <c r="E42">
        <v>5</v>
      </c>
      <c r="F42">
        <v>5</v>
      </c>
    </row>
    <row r="43" spans="1:6" x14ac:dyDescent="0.25">
      <c r="A43" t="s">
        <v>28</v>
      </c>
      <c r="B43" t="s">
        <v>300</v>
      </c>
      <c r="C43" t="s">
        <v>299</v>
      </c>
      <c r="D43">
        <v>2</v>
      </c>
      <c r="E43">
        <v>6</v>
      </c>
      <c r="F43">
        <v>5</v>
      </c>
    </row>
    <row r="44" spans="1:6" x14ac:dyDescent="0.25">
      <c r="A44" t="s">
        <v>28</v>
      </c>
      <c r="B44" t="s">
        <v>300</v>
      </c>
      <c r="C44" t="s">
        <v>301</v>
      </c>
      <c r="D44">
        <v>0</v>
      </c>
      <c r="E44">
        <v>2</v>
      </c>
      <c r="F44">
        <v>4</v>
      </c>
    </row>
    <row r="45" spans="1:6" x14ac:dyDescent="0.25">
      <c r="A45" t="s">
        <v>28</v>
      </c>
      <c r="B45" t="s">
        <v>300</v>
      </c>
      <c r="C45" t="s">
        <v>302</v>
      </c>
      <c r="D45">
        <v>0</v>
      </c>
      <c r="F45">
        <v>2</v>
      </c>
    </row>
    <row r="46" spans="1:6" x14ac:dyDescent="0.25">
      <c r="A46" t="s">
        <v>28</v>
      </c>
      <c r="B46" t="s">
        <v>300</v>
      </c>
      <c r="C46" t="s">
        <v>306</v>
      </c>
      <c r="D46">
        <v>0</v>
      </c>
      <c r="F46">
        <v>1</v>
      </c>
    </row>
    <row r="47" spans="1:6" x14ac:dyDescent="0.25">
      <c r="A47" t="s">
        <v>28</v>
      </c>
      <c r="B47" t="s">
        <v>300</v>
      </c>
      <c r="C47" t="s">
        <v>309</v>
      </c>
      <c r="D47">
        <v>0</v>
      </c>
      <c r="F47">
        <v>0</v>
      </c>
    </row>
    <row r="48" spans="1:6" x14ac:dyDescent="0.25">
      <c r="A48" t="s">
        <v>28</v>
      </c>
      <c r="B48" t="s">
        <v>300</v>
      </c>
      <c r="C48" t="s">
        <v>310</v>
      </c>
      <c r="D48">
        <v>0</v>
      </c>
      <c r="F48">
        <v>0</v>
      </c>
    </row>
    <row r="49" spans="1:6" x14ac:dyDescent="0.25">
      <c r="A49" t="s">
        <v>28</v>
      </c>
      <c r="B49" t="s">
        <v>300</v>
      </c>
      <c r="C49" t="s">
        <v>307</v>
      </c>
      <c r="D49">
        <v>0</v>
      </c>
      <c r="F49">
        <v>0</v>
      </c>
    </row>
    <row r="50" spans="1:6" x14ac:dyDescent="0.25">
      <c r="A50" t="s">
        <v>28</v>
      </c>
      <c r="B50" t="s">
        <v>311</v>
      </c>
      <c r="C50" t="s">
        <v>414</v>
      </c>
      <c r="D50">
        <v>0</v>
      </c>
      <c r="F50">
        <v>0</v>
      </c>
    </row>
    <row r="51" spans="1:6" x14ac:dyDescent="0.25">
      <c r="A51" t="s">
        <v>28</v>
      </c>
      <c r="B51" t="s">
        <v>311</v>
      </c>
      <c r="C51" t="s">
        <v>413</v>
      </c>
      <c r="D51">
        <v>0</v>
      </c>
      <c r="F51">
        <v>0</v>
      </c>
    </row>
    <row r="52" spans="1:6" x14ac:dyDescent="0.25">
      <c r="A52" t="s">
        <v>28</v>
      </c>
      <c r="B52" t="s">
        <v>311</v>
      </c>
      <c r="C52" t="s">
        <v>415</v>
      </c>
      <c r="D52">
        <v>0</v>
      </c>
      <c r="F52">
        <v>0</v>
      </c>
    </row>
    <row r="53" spans="1:6" x14ac:dyDescent="0.25">
      <c r="A53" t="s">
        <v>28</v>
      </c>
      <c r="B53" t="s">
        <v>311</v>
      </c>
      <c r="C53" t="s">
        <v>417</v>
      </c>
      <c r="D53">
        <v>0</v>
      </c>
      <c r="F53">
        <v>0</v>
      </c>
    </row>
    <row r="54" spans="1:6" x14ac:dyDescent="0.25">
      <c r="A54" t="s">
        <v>28</v>
      </c>
      <c r="B54" t="s">
        <v>311</v>
      </c>
      <c r="C54" t="s">
        <v>416</v>
      </c>
      <c r="D54">
        <v>0</v>
      </c>
      <c r="F54">
        <v>0</v>
      </c>
    </row>
    <row r="55" spans="1:6" x14ac:dyDescent="0.25">
      <c r="A55" t="s">
        <v>28</v>
      </c>
      <c r="B55" t="s">
        <v>311</v>
      </c>
      <c r="C55" t="s">
        <v>287</v>
      </c>
      <c r="D55">
        <v>0</v>
      </c>
      <c r="F55">
        <v>0</v>
      </c>
    </row>
    <row r="56" spans="1:6" x14ac:dyDescent="0.25">
      <c r="A56" t="s">
        <v>28</v>
      </c>
      <c r="B56" t="s">
        <v>311</v>
      </c>
      <c r="C56" t="s">
        <v>288</v>
      </c>
      <c r="D56">
        <v>0</v>
      </c>
      <c r="F56">
        <v>0</v>
      </c>
    </row>
    <row r="57" spans="1:6" x14ac:dyDescent="0.25">
      <c r="A57" t="s">
        <v>28</v>
      </c>
      <c r="B57" t="s">
        <v>311</v>
      </c>
      <c r="C57" t="s">
        <v>289</v>
      </c>
      <c r="D57">
        <v>0</v>
      </c>
      <c r="F57">
        <v>0</v>
      </c>
    </row>
    <row r="58" spans="1:6" x14ac:dyDescent="0.25">
      <c r="A58" t="s">
        <v>28</v>
      </c>
      <c r="B58" t="s">
        <v>311</v>
      </c>
      <c r="C58" t="s">
        <v>290</v>
      </c>
      <c r="D58">
        <v>0</v>
      </c>
      <c r="F58">
        <v>0</v>
      </c>
    </row>
    <row r="59" spans="1:6" x14ac:dyDescent="0.25">
      <c r="A59" t="s">
        <v>28</v>
      </c>
      <c r="B59" t="s">
        <v>311</v>
      </c>
      <c r="C59" t="s">
        <v>291</v>
      </c>
      <c r="D59">
        <v>0</v>
      </c>
      <c r="F59">
        <v>0</v>
      </c>
    </row>
    <row r="60" spans="1:6" x14ac:dyDescent="0.25">
      <c r="A60" t="s">
        <v>28</v>
      </c>
      <c r="B60" t="s">
        <v>311</v>
      </c>
      <c r="C60" t="s">
        <v>292</v>
      </c>
      <c r="D60">
        <v>0</v>
      </c>
      <c r="F60">
        <v>0</v>
      </c>
    </row>
    <row r="61" spans="1:6" x14ac:dyDescent="0.25">
      <c r="A61" t="s">
        <v>28</v>
      </c>
      <c r="B61" t="s">
        <v>311</v>
      </c>
      <c r="C61" t="s">
        <v>293</v>
      </c>
      <c r="D61">
        <v>0</v>
      </c>
      <c r="F61">
        <v>0</v>
      </c>
    </row>
    <row r="62" spans="1:6" x14ac:dyDescent="0.25">
      <c r="A62" t="s">
        <v>28</v>
      </c>
      <c r="B62" t="s">
        <v>311</v>
      </c>
      <c r="C62" t="s">
        <v>294</v>
      </c>
      <c r="D62">
        <v>0</v>
      </c>
      <c r="F62">
        <v>0</v>
      </c>
    </row>
    <row r="63" spans="1:6" x14ac:dyDescent="0.25">
      <c r="A63" t="s">
        <v>28</v>
      </c>
      <c r="B63" t="s">
        <v>311</v>
      </c>
      <c r="C63" t="s">
        <v>295</v>
      </c>
      <c r="D63">
        <v>0</v>
      </c>
      <c r="F63">
        <v>0</v>
      </c>
    </row>
    <row r="64" spans="1:6" x14ac:dyDescent="0.25">
      <c r="A64" t="s">
        <v>28</v>
      </c>
      <c r="B64" t="s">
        <v>311</v>
      </c>
      <c r="C64" t="s">
        <v>296</v>
      </c>
      <c r="D64">
        <v>0</v>
      </c>
      <c r="F64">
        <v>0</v>
      </c>
    </row>
    <row r="65" spans="1:6" x14ac:dyDescent="0.25">
      <c r="A65" t="s">
        <v>28</v>
      </c>
      <c r="B65" t="s">
        <v>311</v>
      </c>
      <c r="C65" t="s">
        <v>297</v>
      </c>
      <c r="D65">
        <v>0</v>
      </c>
      <c r="F65">
        <v>0</v>
      </c>
    </row>
    <row r="66" spans="1:6" x14ac:dyDescent="0.25">
      <c r="A66" t="s">
        <v>28</v>
      </c>
      <c r="B66" t="s">
        <v>311</v>
      </c>
      <c r="C66" t="s">
        <v>298</v>
      </c>
      <c r="D66">
        <v>0</v>
      </c>
      <c r="F66">
        <v>0</v>
      </c>
    </row>
    <row r="67" spans="1:6" x14ac:dyDescent="0.25">
      <c r="A67" t="s">
        <v>28</v>
      </c>
      <c r="B67" t="s">
        <v>311</v>
      </c>
      <c r="C67" t="s">
        <v>299</v>
      </c>
      <c r="D67">
        <v>0</v>
      </c>
      <c r="F67">
        <v>0</v>
      </c>
    </row>
    <row r="68" spans="1:6" x14ac:dyDescent="0.25">
      <c r="A68" t="s">
        <v>28</v>
      </c>
      <c r="B68" t="s">
        <v>311</v>
      </c>
      <c r="C68" t="s">
        <v>301</v>
      </c>
      <c r="D68">
        <v>0</v>
      </c>
      <c r="F68">
        <v>0</v>
      </c>
    </row>
    <row r="69" spans="1:6" x14ac:dyDescent="0.25">
      <c r="A69" t="s">
        <v>28</v>
      </c>
      <c r="B69" t="s">
        <v>311</v>
      </c>
      <c r="C69" t="s">
        <v>302</v>
      </c>
      <c r="D69">
        <v>0</v>
      </c>
      <c r="F69">
        <v>0</v>
      </c>
    </row>
    <row r="70" spans="1:6" x14ac:dyDescent="0.25">
      <c r="A70" t="s">
        <v>28</v>
      </c>
      <c r="B70" t="s">
        <v>311</v>
      </c>
      <c r="C70" t="s">
        <v>306</v>
      </c>
      <c r="D70">
        <v>0</v>
      </c>
      <c r="F70">
        <v>0</v>
      </c>
    </row>
    <row r="71" spans="1:6" x14ac:dyDescent="0.25">
      <c r="A71" t="s">
        <v>28</v>
      </c>
      <c r="B71" t="s">
        <v>311</v>
      </c>
      <c r="C71" t="s">
        <v>309</v>
      </c>
      <c r="D71">
        <v>0</v>
      </c>
      <c r="F71">
        <v>0</v>
      </c>
    </row>
    <row r="72" spans="1:6" x14ac:dyDescent="0.25">
      <c r="A72" t="s">
        <v>28</v>
      </c>
      <c r="B72" t="s">
        <v>311</v>
      </c>
      <c r="C72" t="s">
        <v>310</v>
      </c>
      <c r="D72">
        <v>0</v>
      </c>
      <c r="F72">
        <v>0</v>
      </c>
    </row>
    <row r="73" spans="1:6" x14ac:dyDescent="0.25">
      <c r="A73" t="s">
        <v>28</v>
      </c>
      <c r="B73" t="s">
        <v>311</v>
      </c>
      <c r="C73" t="s">
        <v>307</v>
      </c>
      <c r="D73">
        <v>0</v>
      </c>
      <c r="F73">
        <v>0</v>
      </c>
    </row>
    <row r="74" spans="1:6" x14ac:dyDescent="0.25">
      <c r="A74" t="s">
        <v>28</v>
      </c>
      <c r="B74" t="s">
        <v>308</v>
      </c>
      <c r="C74" t="s">
        <v>414</v>
      </c>
      <c r="D74">
        <v>0</v>
      </c>
      <c r="F74">
        <v>0</v>
      </c>
    </row>
    <row r="75" spans="1:6" x14ac:dyDescent="0.25">
      <c r="A75" t="s">
        <v>28</v>
      </c>
      <c r="B75" t="s">
        <v>308</v>
      </c>
      <c r="C75" t="s">
        <v>413</v>
      </c>
      <c r="D75">
        <v>0</v>
      </c>
      <c r="F75">
        <v>0</v>
      </c>
    </row>
    <row r="76" spans="1:6" x14ac:dyDescent="0.25">
      <c r="A76" t="s">
        <v>28</v>
      </c>
      <c r="B76" t="s">
        <v>308</v>
      </c>
      <c r="C76" t="s">
        <v>415</v>
      </c>
      <c r="D76">
        <v>0</v>
      </c>
      <c r="F76">
        <v>0</v>
      </c>
    </row>
    <row r="77" spans="1:6" x14ac:dyDescent="0.25">
      <c r="A77" t="s">
        <v>28</v>
      </c>
      <c r="B77" t="s">
        <v>308</v>
      </c>
      <c r="C77" t="s">
        <v>417</v>
      </c>
      <c r="D77">
        <v>0</v>
      </c>
      <c r="F77">
        <v>0</v>
      </c>
    </row>
    <row r="78" spans="1:6" x14ac:dyDescent="0.25">
      <c r="A78" t="s">
        <v>28</v>
      </c>
      <c r="B78" t="s">
        <v>308</v>
      </c>
      <c r="C78" t="s">
        <v>416</v>
      </c>
      <c r="D78">
        <v>0</v>
      </c>
      <c r="F78">
        <v>0</v>
      </c>
    </row>
    <row r="79" spans="1:6" x14ac:dyDescent="0.25">
      <c r="A79" t="s">
        <v>28</v>
      </c>
      <c r="B79" t="s">
        <v>308</v>
      </c>
      <c r="C79" t="s">
        <v>287</v>
      </c>
      <c r="D79">
        <v>0</v>
      </c>
      <c r="F79">
        <v>0</v>
      </c>
    </row>
    <row r="80" spans="1:6" x14ac:dyDescent="0.25">
      <c r="A80" t="s">
        <v>28</v>
      </c>
      <c r="B80" t="s">
        <v>308</v>
      </c>
      <c r="C80" t="s">
        <v>288</v>
      </c>
      <c r="D80">
        <v>0</v>
      </c>
      <c r="F80">
        <v>0</v>
      </c>
    </row>
    <row r="81" spans="1:6" x14ac:dyDescent="0.25">
      <c r="A81" t="s">
        <v>28</v>
      </c>
      <c r="B81" t="s">
        <v>308</v>
      </c>
      <c r="C81" t="s">
        <v>289</v>
      </c>
      <c r="D81">
        <v>0</v>
      </c>
      <c r="F81">
        <v>0</v>
      </c>
    </row>
    <row r="82" spans="1:6" x14ac:dyDescent="0.25">
      <c r="A82" t="s">
        <v>28</v>
      </c>
      <c r="B82" t="s">
        <v>308</v>
      </c>
      <c r="C82" t="s">
        <v>290</v>
      </c>
      <c r="D82">
        <v>0</v>
      </c>
      <c r="F82">
        <v>0</v>
      </c>
    </row>
    <row r="83" spans="1:6" x14ac:dyDescent="0.25">
      <c r="A83" t="s">
        <v>28</v>
      </c>
      <c r="B83" t="s">
        <v>308</v>
      </c>
      <c r="C83" t="s">
        <v>291</v>
      </c>
      <c r="D83">
        <v>0</v>
      </c>
      <c r="F83">
        <v>0</v>
      </c>
    </row>
    <row r="84" spans="1:6" x14ac:dyDescent="0.25">
      <c r="A84" t="s">
        <v>28</v>
      </c>
      <c r="B84" t="s">
        <v>308</v>
      </c>
      <c r="C84" t="s">
        <v>292</v>
      </c>
      <c r="D84">
        <v>0</v>
      </c>
      <c r="F84">
        <v>0</v>
      </c>
    </row>
    <row r="85" spans="1:6" x14ac:dyDescent="0.25">
      <c r="A85" t="s">
        <v>28</v>
      </c>
      <c r="B85" t="s">
        <v>308</v>
      </c>
      <c r="C85" t="s">
        <v>293</v>
      </c>
      <c r="D85">
        <v>0</v>
      </c>
      <c r="F85">
        <v>0</v>
      </c>
    </row>
    <row r="86" spans="1:6" x14ac:dyDescent="0.25">
      <c r="A86" t="s">
        <v>28</v>
      </c>
      <c r="B86" t="s">
        <v>308</v>
      </c>
      <c r="C86" t="s">
        <v>294</v>
      </c>
      <c r="D86">
        <v>0</v>
      </c>
      <c r="F86">
        <v>0</v>
      </c>
    </row>
    <row r="87" spans="1:6" x14ac:dyDescent="0.25">
      <c r="A87" t="s">
        <v>28</v>
      </c>
      <c r="B87" t="s">
        <v>308</v>
      </c>
      <c r="C87" t="s">
        <v>295</v>
      </c>
      <c r="D87">
        <v>0</v>
      </c>
      <c r="F87">
        <v>0</v>
      </c>
    </row>
    <row r="88" spans="1:6" x14ac:dyDescent="0.25">
      <c r="A88" t="s">
        <v>28</v>
      </c>
      <c r="B88" t="s">
        <v>308</v>
      </c>
      <c r="C88" t="s">
        <v>296</v>
      </c>
      <c r="D88">
        <v>0</v>
      </c>
      <c r="F88">
        <v>0</v>
      </c>
    </row>
    <row r="89" spans="1:6" x14ac:dyDescent="0.25">
      <c r="A89" t="s">
        <v>28</v>
      </c>
      <c r="B89" t="s">
        <v>308</v>
      </c>
      <c r="C89" t="s">
        <v>297</v>
      </c>
      <c r="D89">
        <v>0</v>
      </c>
      <c r="F89">
        <v>0</v>
      </c>
    </row>
    <row r="90" spans="1:6" x14ac:dyDescent="0.25">
      <c r="A90" t="s">
        <v>28</v>
      </c>
      <c r="B90" t="s">
        <v>308</v>
      </c>
      <c r="C90" t="s">
        <v>298</v>
      </c>
      <c r="D90">
        <v>0</v>
      </c>
      <c r="F90">
        <v>0</v>
      </c>
    </row>
    <row r="91" spans="1:6" x14ac:dyDescent="0.25">
      <c r="A91" t="s">
        <v>28</v>
      </c>
      <c r="B91" t="s">
        <v>308</v>
      </c>
      <c r="C91" t="s">
        <v>299</v>
      </c>
      <c r="D91">
        <v>0</v>
      </c>
      <c r="F91">
        <v>0</v>
      </c>
    </row>
    <row r="92" spans="1:6" x14ac:dyDescent="0.25">
      <c r="A92" t="s">
        <v>28</v>
      </c>
      <c r="B92" t="s">
        <v>308</v>
      </c>
      <c r="C92" t="s">
        <v>301</v>
      </c>
      <c r="D92">
        <v>0</v>
      </c>
      <c r="F92">
        <v>0</v>
      </c>
    </row>
    <row r="93" spans="1:6" x14ac:dyDescent="0.25">
      <c r="A93" t="s">
        <v>28</v>
      </c>
      <c r="B93" t="s">
        <v>308</v>
      </c>
      <c r="C93" t="s">
        <v>302</v>
      </c>
      <c r="D93">
        <v>0</v>
      </c>
      <c r="F93">
        <v>0</v>
      </c>
    </row>
    <row r="94" spans="1:6" x14ac:dyDescent="0.25">
      <c r="A94" t="s">
        <v>28</v>
      </c>
      <c r="B94" t="s">
        <v>308</v>
      </c>
      <c r="C94" t="s">
        <v>306</v>
      </c>
      <c r="D94">
        <v>0</v>
      </c>
      <c r="F94">
        <v>0</v>
      </c>
    </row>
    <row r="95" spans="1:6" x14ac:dyDescent="0.25">
      <c r="A95" t="s">
        <v>28</v>
      </c>
      <c r="B95" t="s">
        <v>308</v>
      </c>
      <c r="C95" t="s">
        <v>309</v>
      </c>
      <c r="D95">
        <v>0</v>
      </c>
      <c r="F95">
        <v>0</v>
      </c>
    </row>
    <row r="96" spans="1:6" x14ac:dyDescent="0.25">
      <c r="A96" t="s">
        <v>28</v>
      </c>
      <c r="B96" t="s">
        <v>308</v>
      </c>
      <c r="C96" t="s">
        <v>310</v>
      </c>
      <c r="D96">
        <v>0</v>
      </c>
      <c r="F96">
        <v>0</v>
      </c>
    </row>
    <row r="97" spans="1:6" x14ac:dyDescent="0.25">
      <c r="A97" t="s">
        <v>28</v>
      </c>
      <c r="B97" t="s">
        <v>308</v>
      </c>
      <c r="C97" t="s">
        <v>307</v>
      </c>
      <c r="D97">
        <v>0</v>
      </c>
      <c r="F97">
        <v>0</v>
      </c>
    </row>
    <row r="98" spans="1:6" x14ac:dyDescent="0.25">
      <c r="A98" t="s">
        <v>28</v>
      </c>
      <c r="B98" t="s">
        <v>303</v>
      </c>
      <c r="C98" t="s">
        <v>414</v>
      </c>
      <c r="D98">
        <v>0</v>
      </c>
      <c r="F98">
        <v>0</v>
      </c>
    </row>
    <row r="99" spans="1:6" x14ac:dyDescent="0.25">
      <c r="A99" t="s">
        <v>28</v>
      </c>
      <c r="B99" t="s">
        <v>303</v>
      </c>
      <c r="C99" t="s">
        <v>413</v>
      </c>
      <c r="D99">
        <v>0</v>
      </c>
      <c r="F99">
        <v>0</v>
      </c>
    </row>
    <row r="100" spans="1:6" x14ac:dyDescent="0.25">
      <c r="A100" t="s">
        <v>28</v>
      </c>
      <c r="B100" t="s">
        <v>303</v>
      </c>
      <c r="C100" t="s">
        <v>415</v>
      </c>
      <c r="D100">
        <v>0</v>
      </c>
      <c r="F100">
        <v>0</v>
      </c>
    </row>
    <row r="101" spans="1:6" x14ac:dyDescent="0.25">
      <c r="A101" t="s">
        <v>28</v>
      </c>
      <c r="B101" t="s">
        <v>303</v>
      </c>
      <c r="C101" t="s">
        <v>417</v>
      </c>
      <c r="D101">
        <v>0</v>
      </c>
      <c r="F101">
        <v>0</v>
      </c>
    </row>
    <row r="102" spans="1:6" x14ac:dyDescent="0.25">
      <c r="A102" t="s">
        <v>28</v>
      </c>
      <c r="B102" t="s">
        <v>303</v>
      </c>
      <c r="C102" t="s">
        <v>416</v>
      </c>
      <c r="D102">
        <v>0</v>
      </c>
      <c r="F102">
        <v>0</v>
      </c>
    </row>
    <row r="103" spans="1:6" x14ac:dyDescent="0.25">
      <c r="A103" t="s">
        <v>28</v>
      </c>
      <c r="B103" t="s">
        <v>303</v>
      </c>
      <c r="C103" t="s">
        <v>287</v>
      </c>
      <c r="D103">
        <v>0</v>
      </c>
      <c r="F103">
        <v>0</v>
      </c>
    </row>
    <row r="104" spans="1:6" x14ac:dyDescent="0.25">
      <c r="A104" t="s">
        <v>28</v>
      </c>
      <c r="B104" t="s">
        <v>303</v>
      </c>
      <c r="C104" t="s">
        <v>288</v>
      </c>
      <c r="D104">
        <v>0</v>
      </c>
      <c r="F104">
        <v>2</v>
      </c>
    </row>
    <row r="105" spans="1:6" x14ac:dyDescent="0.25">
      <c r="A105" t="s">
        <v>28</v>
      </c>
      <c r="B105" t="s">
        <v>303</v>
      </c>
      <c r="C105" t="s">
        <v>289</v>
      </c>
      <c r="D105">
        <v>4</v>
      </c>
      <c r="E105">
        <v>6</v>
      </c>
      <c r="F105">
        <v>5</v>
      </c>
    </row>
    <row r="106" spans="1:6" x14ac:dyDescent="0.25">
      <c r="A106" t="s">
        <v>28</v>
      </c>
      <c r="B106" t="s">
        <v>303</v>
      </c>
      <c r="C106" t="s">
        <v>290</v>
      </c>
      <c r="D106">
        <v>6</v>
      </c>
      <c r="E106">
        <v>8</v>
      </c>
      <c r="F106">
        <v>5</v>
      </c>
    </row>
    <row r="107" spans="1:6" x14ac:dyDescent="0.25">
      <c r="A107" t="s">
        <v>28</v>
      </c>
      <c r="B107" t="s">
        <v>303</v>
      </c>
      <c r="C107" t="s">
        <v>291</v>
      </c>
      <c r="D107">
        <v>0</v>
      </c>
      <c r="E107">
        <v>5</v>
      </c>
      <c r="F107">
        <v>4</v>
      </c>
    </row>
    <row r="108" spans="1:6" x14ac:dyDescent="0.25">
      <c r="A108" t="s">
        <v>28</v>
      </c>
      <c r="B108" t="s">
        <v>303</v>
      </c>
      <c r="C108" t="s">
        <v>292</v>
      </c>
      <c r="D108">
        <v>0</v>
      </c>
      <c r="F108">
        <v>3</v>
      </c>
    </row>
    <row r="109" spans="1:6" x14ac:dyDescent="0.25">
      <c r="A109" t="s">
        <v>28</v>
      </c>
      <c r="B109" t="s">
        <v>303</v>
      </c>
      <c r="C109" t="s">
        <v>293</v>
      </c>
      <c r="D109">
        <v>0</v>
      </c>
      <c r="F109">
        <v>2</v>
      </c>
    </row>
    <row r="110" spans="1:6" x14ac:dyDescent="0.25">
      <c r="A110" t="s">
        <v>28</v>
      </c>
      <c r="B110" t="s">
        <v>303</v>
      </c>
      <c r="C110" t="s">
        <v>294</v>
      </c>
      <c r="D110">
        <v>0</v>
      </c>
      <c r="F110">
        <v>1</v>
      </c>
    </row>
    <row r="111" spans="1:6" x14ac:dyDescent="0.25">
      <c r="A111" t="s">
        <v>28</v>
      </c>
      <c r="B111" t="s">
        <v>303</v>
      </c>
      <c r="C111" t="s">
        <v>295</v>
      </c>
      <c r="D111">
        <v>0</v>
      </c>
      <c r="F111">
        <v>1</v>
      </c>
    </row>
    <row r="112" spans="1:6" x14ac:dyDescent="0.25">
      <c r="A112" t="s">
        <v>28</v>
      </c>
      <c r="B112" t="s">
        <v>303</v>
      </c>
      <c r="C112" t="s">
        <v>296</v>
      </c>
      <c r="D112">
        <v>0</v>
      </c>
      <c r="F112">
        <v>2</v>
      </c>
    </row>
    <row r="113" spans="1:6" x14ac:dyDescent="0.25">
      <c r="A113" t="s">
        <v>28</v>
      </c>
      <c r="B113" t="s">
        <v>303</v>
      </c>
      <c r="C113" t="s">
        <v>297</v>
      </c>
      <c r="D113">
        <v>0</v>
      </c>
      <c r="F113">
        <v>1</v>
      </c>
    </row>
    <row r="114" spans="1:6" x14ac:dyDescent="0.25">
      <c r="A114" t="s">
        <v>28</v>
      </c>
      <c r="B114" t="s">
        <v>303</v>
      </c>
      <c r="C114" t="s">
        <v>298</v>
      </c>
      <c r="D114">
        <v>0</v>
      </c>
      <c r="F114">
        <v>3</v>
      </c>
    </row>
    <row r="115" spans="1:6" x14ac:dyDescent="0.25">
      <c r="A115" t="s">
        <v>28</v>
      </c>
      <c r="B115" t="s">
        <v>303</v>
      </c>
      <c r="C115" t="s">
        <v>299</v>
      </c>
      <c r="D115">
        <v>0</v>
      </c>
      <c r="F115">
        <v>4</v>
      </c>
    </row>
    <row r="116" spans="1:6" x14ac:dyDescent="0.25">
      <c r="A116" t="s">
        <v>28</v>
      </c>
      <c r="B116" t="s">
        <v>303</v>
      </c>
      <c r="C116" t="s">
        <v>301</v>
      </c>
      <c r="D116">
        <v>0</v>
      </c>
      <c r="F116">
        <v>2</v>
      </c>
    </row>
    <row r="117" spans="1:6" x14ac:dyDescent="0.25">
      <c r="A117" t="s">
        <v>28</v>
      </c>
      <c r="B117" t="s">
        <v>303</v>
      </c>
      <c r="C117" t="s">
        <v>302</v>
      </c>
      <c r="D117">
        <v>0</v>
      </c>
      <c r="F117">
        <v>0</v>
      </c>
    </row>
    <row r="118" spans="1:6" x14ac:dyDescent="0.25">
      <c r="A118" t="s">
        <v>28</v>
      </c>
      <c r="B118" t="s">
        <v>303</v>
      </c>
      <c r="C118" t="s">
        <v>306</v>
      </c>
      <c r="D118">
        <v>0</v>
      </c>
      <c r="F118">
        <v>0</v>
      </c>
    </row>
    <row r="119" spans="1:6" x14ac:dyDescent="0.25">
      <c r="A119" t="s">
        <v>28</v>
      </c>
      <c r="B119" t="s">
        <v>303</v>
      </c>
      <c r="C119" t="s">
        <v>309</v>
      </c>
      <c r="D119">
        <v>0</v>
      </c>
      <c r="F119">
        <v>0</v>
      </c>
    </row>
    <row r="120" spans="1:6" x14ac:dyDescent="0.25">
      <c r="A120" t="s">
        <v>28</v>
      </c>
      <c r="B120" t="s">
        <v>303</v>
      </c>
      <c r="C120" t="s">
        <v>310</v>
      </c>
      <c r="D120">
        <v>0</v>
      </c>
      <c r="F120">
        <v>0</v>
      </c>
    </row>
    <row r="121" spans="1:6" x14ac:dyDescent="0.25">
      <c r="A121" t="s">
        <v>28</v>
      </c>
      <c r="B121" t="s">
        <v>303</v>
      </c>
      <c r="C121" t="s">
        <v>307</v>
      </c>
      <c r="D121">
        <v>0</v>
      </c>
      <c r="F121">
        <v>0</v>
      </c>
    </row>
    <row r="122" spans="1:6" x14ac:dyDescent="0.25">
      <c r="A122" t="s">
        <v>28</v>
      </c>
      <c r="B122" t="s">
        <v>304</v>
      </c>
      <c r="C122" t="s">
        <v>414</v>
      </c>
      <c r="D122">
        <v>0</v>
      </c>
      <c r="F122">
        <v>0</v>
      </c>
    </row>
    <row r="123" spans="1:6" x14ac:dyDescent="0.25">
      <c r="A123" t="s">
        <v>28</v>
      </c>
      <c r="B123" t="s">
        <v>304</v>
      </c>
      <c r="C123" t="s">
        <v>413</v>
      </c>
      <c r="D123">
        <v>0</v>
      </c>
      <c r="F123">
        <v>0</v>
      </c>
    </row>
    <row r="124" spans="1:6" x14ac:dyDescent="0.25">
      <c r="A124" t="s">
        <v>28</v>
      </c>
      <c r="B124" t="s">
        <v>304</v>
      </c>
      <c r="C124" t="s">
        <v>415</v>
      </c>
      <c r="D124">
        <v>0</v>
      </c>
      <c r="F124">
        <v>0</v>
      </c>
    </row>
    <row r="125" spans="1:6" x14ac:dyDescent="0.25">
      <c r="A125" t="s">
        <v>28</v>
      </c>
      <c r="B125" t="s">
        <v>304</v>
      </c>
      <c r="C125" t="s">
        <v>417</v>
      </c>
      <c r="D125">
        <v>0</v>
      </c>
      <c r="F125">
        <v>0</v>
      </c>
    </row>
    <row r="126" spans="1:6" x14ac:dyDescent="0.25">
      <c r="A126" t="s">
        <v>28</v>
      </c>
      <c r="B126" t="s">
        <v>304</v>
      </c>
      <c r="C126" t="s">
        <v>416</v>
      </c>
      <c r="D126">
        <v>0</v>
      </c>
      <c r="F126">
        <v>0</v>
      </c>
    </row>
    <row r="127" spans="1:6" x14ac:dyDescent="0.25">
      <c r="A127" t="s">
        <v>28</v>
      </c>
      <c r="B127" t="s">
        <v>304</v>
      </c>
      <c r="C127" t="s">
        <v>287</v>
      </c>
      <c r="D127">
        <v>0</v>
      </c>
      <c r="F127">
        <v>0</v>
      </c>
    </row>
    <row r="128" spans="1:6" x14ac:dyDescent="0.25">
      <c r="A128" t="s">
        <v>28</v>
      </c>
      <c r="B128" t="s">
        <v>304</v>
      </c>
      <c r="C128" t="s">
        <v>288</v>
      </c>
      <c r="D128">
        <v>0</v>
      </c>
      <c r="F128">
        <v>3</v>
      </c>
    </row>
    <row r="129" spans="1:6" x14ac:dyDescent="0.25">
      <c r="A129" t="s">
        <v>28</v>
      </c>
      <c r="B129" t="s">
        <v>304</v>
      </c>
      <c r="C129" t="s">
        <v>289</v>
      </c>
      <c r="D129">
        <v>5</v>
      </c>
      <c r="E129">
        <v>8</v>
      </c>
      <c r="F129">
        <v>7</v>
      </c>
    </row>
    <row r="130" spans="1:6" x14ac:dyDescent="0.25">
      <c r="A130" t="s">
        <v>28</v>
      </c>
      <c r="B130" t="s">
        <v>304</v>
      </c>
      <c r="C130" t="s">
        <v>290</v>
      </c>
      <c r="D130">
        <v>4</v>
      </c>
      <c r="E130">
        <v>7</v>
      </c>
      <c r="F130">
        <v>6</v>
      </c>
    </row>
    <row r="131" spans="1:6" x14ac:dyDescent="0.25">
      <c r="A131" t="s">
        <v>28</v>
      </c>
      <c r="B131" t="s">
        <v>304</v>
      </c>
      <c r="C131" t="s">
        <v>291</v>
      </c>
      <c r="D131">
        <v>0</v>
      </c>
      <c r="F131">
        <v>4</v>
      </c>
    </row>
    <row r="132" spans="1:6" x14ac:dyDescent="0.25">
      <c r="A132" t="s">
        <v>28</v>
      </c>
      <c r="B132" t="s">
        <v>304</v>
      </c>
      <c r="C132" t="s">
        <v>292</v>
      </c>
      <c r="D132">
        <v>0</v>
      </c>
      <c r="F132">
        <v>4</v>
      </c>
    </row>
    <row r="133" spans="1:6" x14ac:dyDescent="0.25">
      <c r="A133" t="s">
        <v>28</v>
      </c>
      <c r="B133" t="s">
        <v>304</v>
      </c>
      <c r="C133" t="s">
        <v>293</v>
      </c>
      <c r="D133">
        <v>0</v>
      </c>
      <c r="F133">
        <v>2</v>
      </c>
    </row>
    <row r="134" spans="1:6" x14ac:dyDescent="0.25">
      <c r="A134" t="s">
        <v>28</v>
      </c>
      <c r="B134" t="s">
        <v>304</v>
      </c>
      <c r="C134" t="s">
        <v>294</v>
      </c>
      <c r="D134">
        <v>0</v>
      </c>
      <c r="F134">
        <v>1</v>
      </c>
    </row>
    <row r="135" spans="1:6" x14ac:dyDescent="0.25">
      <c r="A135" t="s">
        <v>28</v>
      </c>
      <c r="B135" t="s">
        <v>304</v>
      </c>
      <c r="C135" t="s">
        <v>295</v>
      </c>
      <c r="D135">
        <v>0</v>
      </c>
      <c r="F135">
        <v>1</v>
      </c>
    </row>
    <row r="136" spans="1:6" x14ac:dyDescent="0.25">
      <c r="A136" t="s">
        <v>28</v>
      </c>
      <c r="B136" t="s">
        <v>304</v>
      </c>
      <c r="C136" t="s">
        <v>296</v>
      </c>
      <c r="D136">
        <v>0</v>
      </c>
      <c r="F136">
        <v>1</v>
      </c>
    </row>
    <row r="137" spans="1:6" x14ac:dyDescent="0.25">
      <c r="A137" t="s">
        <v>28</v>
      </c>
      <c r="B137" t="s">
        <v>304</v>
      </c>
      <c r="C137" t="s">
        <v>297</v>
      </c>
      <c r="D137">
        <v>0</v>
      </c>
      <c r="F137">
        <v>3</v>
      </c>
    </row>
    <row r="138" spans="1:6" x14ac:dyDescent="0.25">
      <c r="A138" t="s">
        <v>28</v>
      </c>
      <c r="B138" t="s">
        <v>304</v>
      </c>
      <c r="C138" t="s">
        <v>298</v>
      </c>
      <c r="D138">
        <v>0</v>
      </c>
      <c r="E138">
        <v>5</v>
      </c>
      <c r="F138">
        <v>4</v>
      </c>
    </row>
    <row r="139" spans="1:6" x14ac:dyDescent="0.25">
      <c r="A139" t="s">
        <v>28</v>
      </c>
      <c r="B139" t="s">
        <v>304</v>
      </c>
      <c r="C139" t="s">
        <v>299</v>
      </c>
      <c r="D139">
        <v>4</v>
      </c>
      <c r="E139">
        <v>6</v>
      </c>
      <c r="F139">
        <v>5</v>
      </c>
    </row>
    <row r="140" spans="1:6" x14ac:dyDescent="0.25">
      <c r="A140" t="s">
        <v>28</v>
      </c>
      <c r="B140" t="s">
        <v>304</v>
      </c>
      <c r="C140" t="s">
        <v>301</v>
      </c>
      <c r="D140">
        <v>0</v>
      </c>
      <c r="E140">
        <v>5</v>
      </c>
      <c r="F140">
        <v>4</v>
      </c>
    </row>
    <row r="141" spans="1:6" x14ac:dyDescent="0.25">
      <c r="A141" t="s">
        <v>28</v>
      </c>
      <c r="B141" t="s">
        <v>304</v>
      </c>
      <c r="C141" t="s">
        <v>302</v>
      </c>
      <c r="D141">
        <v>0</v>
      </c>
      <c r="F141">
        <v>1</v>
      </c>
    </row>
    <row r="142" spans="1:6" x14ac:dyDescent="0.25">
      <c r="A142" t="s">
        <v>28</v>
      </c>
      <c r="B142" t="s">
        <v>304</v>
      </c>
      <c r="C142" t="s">
        <v>306</v>
      </c>
      <c r="D142">
        <v>0</v>
      </c>
      <c r="F142">
        <v>0</v>
      </c>
    </row>
    <row r="143" spans="1:6" x14ac:dyDescent="0.25">
      <c r="A143" t="s">
        <v>28</v>
      </c>
      <c r="B143" t="s">
        <v>304</v>
      </c>
      <c r="C143" t="s">
        <v>309</v>
      </c>
      <c r="D143">
        <v>0</v>
      </c>
      <c r="F143">
        <v>0</v>
      </c>
    </row>
    <row r="144" spans="1:6" x14ac:dyDescent="0.25">
      <c r="A144" t="s">
        <v>28</v>
      </c>
      <c r="B144" t="s">
        <v>304</v>
      </c>
      <c r="C144" t="s">
        <v>310</v>
      </c>
      <c r="D144">
        <v>0</v>
      </c>
      <c r="F144">
        <v>0</v>
      </c>
    </row>
    <row r="145" spans="1:6" x14ac:dyDescent="0.25">
      <c r="A145" t="s">
        <v>28</v>
      </c>
      <c r="B145" t="s">
        <v>304</v>
      </c>
      <c r="C145" t="s">
        <v>307</v>
      </c>
      <c r="D145">
        <v>0</v>
      </c>
      <c r="F145">
        <v>0</v>
      </c>
    </row>
    <row r="146" spans="1:6" x14ac:dyDescent="0.25">
      <c r="A146" t="s">
        <v>28</v>
      </c>
      <c r="B146" t="s">
        <v>305</v>
      </c>
      <c r="C146" t="s">
        <v>414</v>
      </c>
      <c r="D146">
        <v>0</v>
      </c>
      <c r="F146">
        <v>0</v>
      </c>
    </row>
    <row r="147" spans="1:6" x14ac:dyDescent="0.25">
      <c r="A147" t="s">
        <v>28</v>
      </c>
      <c r="B147" t="s">
        <v>305</v>
      </c>
      <c r="C147" t="s">
        <v>413</v>
      </c>
      <c r="D147">
        <v>0</v>
      </c>
      <c r="F147">
        <v>0</v>
      </c>
    </row>
    <row r="148" spans="1:6" x14ac:dyDescent="0.25">
      <c r="A148" t="s">
        <v>28</v>
      </c>
      <c r="B148" t="s">
        <v>305</v>
      </c>
      <c r="C148" t="s">
        <v>415</v>
      </c>
      <c r="D148">
        <v>0</v>
      </c>
      <c r="F148">
        <v>0</v>
      </c>
    </row>
    <row r="149" spans="1:6" x14ac:dyDescent="0.25">
      <c r="A149" t="s">
        <v>28</v>
      </c>
      <c r="B149" t="s">
        <v>305</v>
      </c>
      <c r="C149" t="s">
        <v>417</v>
      </c>
      <c r="D149">
        <v>0</v>
      </c>
      <c r="F149">
        <v>0</v>
      </c>
    </row>
    <row r="150" spans="1:6" x14ac:dyDescent="0.25">
      <c r="A150" t="s">
        <v>28</v>
      </c>
      <c r="B150" t="s">
        <v>305</v>
      </c>
      <c r="C150" t="s">
        <v>416</v>
      </c>
      <c r="D150">
        <v>0</v>
      </c>
      <c r="F150">
        <v>0</v>
      </c>
    </row>
    <row r="151" spans="1:6" x14ac:dyDescent="0.25">
      <c r="A151" t="s">
        <v>28</v>
      </c>
      <c r="B151" t="s">
        <v>305</v>
      </c>
      <c r="C151" t="s">
        <v>287</v>
      </c>
      <c r="D151">
        <v>0</v>
      </c>
      <c r="F151">
        <v>0</v>
      </c>
    </row>
    <row r="152" spans="1:6" x14ac:dyDescent="0.25">
      <c r="A152" t="s">
        <v>28</v>
      </c>
      <c r="B152" t="s">
        <v>305</v>
      </c>
      <c r="C152" t="s">
        <v>288</v>
      </c>
      <c r="D152">
        <v>0</v>
      </c>
      <c r="F152">
        <v>3</v>
      </c>
    </row>
    <row r="153" spans="1:6" x14ac:dyDescent="0.25">
      <c r="A153" t="s">
        <v>28</v>
      </c>
      <c r="B153" t="s">
        <v>305</v>
      </c>
      <c r="C153" t="s">
        <v>289</v>
      </c>
      <c r="D153">
        <v>4</v>
      </c>
      <c r="E153">
        <v>6</v>
      </c>
      <c r="F153">
        <v>5</v>
      </c>
    </row>
    <row r="154" spans="1:6" x14ac:dyDescent="0.25">
      <c r="A154" t="s">
        <v>28</v>
      </c>
      <c r="B154" t="s">
        <v>305</v>
      </c>
      <c r="C154" t="s">
        <v>290</v>
      </c>
      <c r="D154">
        <v>4</v>
      </c>
      <c r="E154">
        <v>6</v>
      </c>
      <c r="F154">
        <v>5</v>
      </c>
    </row>
    <row r="155" spans="1:6" x14ac:dyDescent="0.25">
      <c r="A155" t="s">
        <v>28</v>
      </c>
      <c r="B155" t="s">
        <v>305</v>
      </c>
      <c r="C155" t="s">
        <v>291</v>
      </c>
      <c r="D155">
        <v>0</v>
      </c>
      <c r="E155">
        <v>5</v>
      </c>
      <c r="F155">
        <v>4</v>
      </c>
    </row>
    <row r="156" spans="1:6" x14ac:dyDescent="0.25">
      <c r="A156" t="s">
        <v>28</v>
      </c>
      <c r="B156" t="s">
        <v>305</v>
      </c>
      <c r="C156" t="s">
        <v>292</v>
      </c>
      <c r="D156">
        <v>0</v>
      </c>
      <c r="F156">
        <v>3</v>
      </c>
    </row>
    <row r="157" spans="1:6" x14ac:dyDescent="0.25">
      <c r="A157" t="s">
        <v>28</v>
      </c>
      <c r="B157" t="s">
        <v>305</v>
      </c>
      <c r="C157" t="s">
        <v>293</v>
      </c>
      <c r="D157">
        <v>0</v>
      </c>
      <c r="F157">
        <v>2</v>
      </c>
    </row>
    <row r="158" spans="1:6" x14ac:dyDescent="0.25">
      <c r="A158" t="s">
        <v>28</v>
      </c>
      <c r="B158" t="s">
        <v>305</v>
      </c>
      <c r="C158" t="s">
        <v>294</v>
      </c>
      <c r="D158">
        <v>0</v>
      </c>
      <c r="F158">
        <v>1</v>
      </c>
    </row>
    <row r="159" spans="1:6" x14ac:dyDescent="0.25">
      <c r="A159" t="s">
        <v>28</v>
      </c>
      <c r="B159" t="s">
        <v>305</v>
      </c>
      <c r="C159" t="s">
        <v>295</v>
      </c>
      <c r="D159">
        <v>0</v>
      </c>
      <c r="F159">
        <v>2</v>
      </c>
    </row>
    <row r="160" spans="1:6" x14ac:dyDescent="0.25">
      <c r="A160" t="s">
        <v>28</v>
      </c>
      <c r="B160" t="s">
        <v>305</v>
      </c>
      <c r="C160" t="s">
        <v>296</v>
      </c>
      <c r="D160">
        <v>0</v>
      </c>
      <c r="F160">
        <v>2</v>
      </c>
    </row>
    <row r="161" spans="1:6" x14ac:dyDescent="0.25">
      <c r="A161" t="s">
        <v>28</v>
      </c>
      <c r="B161" t="s">
        <v>305</v>
      </c>
      <c r="C161" t="s">
        <v>297</v>
      </c>
      <c r="D161">
        <v>0</v>
      </c>
      <c r="F161">
        <v>3</v>
      </c>
    </row>
    <row r="162" spans="1:6" x14ac:dyDescent="0.25">
      <c r="A162" t="s">
        <v>28</v>
      </c>
      <c r="B162" t="s">
        <v>305</v>
      </c>
      <c r="C162" t="s">
        <v>298</v>
      </c>
      <c r="D162">
        <v>6</v>
      </c>
      <c r="E162">
        <v>8</v>
      </c>
      <c r="F162">
        <v>5</v>
      </c>
    </row>
    <row r="163" spans="1:6" x14ac:dyDescent="0.25">
      <c r="A163" t="s">
        <v>28</v>
      </c>
      <c r="B163" t="s">
        <v>305</v>
      </c>
      <c r="C163" t="s">
        <v>299</v>
      </c>
      <c r="D163">
        <v>6</v>
      </c>
      <c r="E163">
        <v>8</v>
      </c>
      <c r="F163">
        <v>5</v>
      </c>
    </row>
    <row r="164" spans="1:6" x14ac:dyDescent="0.25">
      <c r="A164" t="s">
        <v>28</v>
      </c>
      <c r="B164" t="s">
        <v>305</v>
      </c>
      <c r="C164" t="s">
        <v>301</v>
      </c>
      <c r="D164">
        <v>0</v>
      </c>
      <c r="E164">
        <v>4</v>
      </c>
      <c r="F164">
        <v>4</v>
      </c>
    </row>
    <row r="165" spans="1:6" x14ac:dyDescent="0.25">
      <c r="A165" t="s">
        <v>28</v>
      </c>
      <c r="B165" t="s">
        <v>305</v>
      </c>
      <c r="C165" t="s">
        <v>302</v>
      </c>
      <c r="D165">
        <v>0</v>
      </c>
      <c r="F165">
        <v>2</v>
      </c>
    </row>
    <row r="166" spans="1:6" x14ac:dyDescent="0.25">
      <c r="A166" t="s">
        <v>28</v>
      </c>
      <c r="B166" t="s">
        <v>305</v>
      </c>
      <c r="C166" t="s">
        <v>306</v>
      </c>
      <c r="D166">
        <v>0</v>
      </c>
      <c r="F166">
        <v>0</v>
      </c>
    </row>
    <row r="167" spans="1:6" x14ac:dyDescent="0.25">
      <c r="A167" t="s">
        <v>28</v>
      </c>
      <c r="B167" t="s">
        <v>305</v>
      </c>
      <c r="C167" t="s">
        <v>309</v>
      </c>
      <c r="D167">
        <v>0</v>
      </c>
      <c r="F167">
        <v>0</v>
      </c>
    </row>
    <row r="168" spans="1:6" x14ac:dyDescent="0.25">
      <c r="A168" t="s">
        <v>28</v>
      </c>
      <c r="B168" t="s">
        <v>305</v>
      </c>
      <c r="C168" t="s">
        <v>310</v>
      </c>
      <c r="D168">
        <v>0</v>
      </c>
      <c r="F168">
        <v>0</v>
      </c>
    </row>
    <row r="169" spans="1:6" x14ac:dyDescent="0.25">
      <c r="A169" t="s">
        <v>28</v>
      </c>
      <c r="B169" t="s">
        <v>305</v>
      </c>
      <c r="C169" t="s">
        <v>307</v>
      </c>
      <c r="D169">
        <v>0</v>
      </c>
      <c r="F169">
        <v>0</v>
      </c>
    </row>
    <row r="170" spans="1:6" x14ac:dyDescent="0.25">
      <c r="A170" t="s">
        <v>31</v>
      </c>
      <c r="B170" t="s">
        <v>286</v>
      </c>
      <c r="C170" t="s">
        <v>414</v>
      </c>
      <c r="D170">
        <v>0</v>
      </c>
      <c r="F170">
        <v>0</v>
      </c>
    </row>
    <row r="171" spans="1:6" x14ac:dyDescent="0.25">
      <c r="A171" t="s">
        <v>31</v>
      </c>
      <c r="B171" t="s">
        <v>286</v>
      </c>
      <c r="C171" t="s">
        <v>413</v>
      </c>
      <c r="D171">
        <v>0</v>
      </c>
      <c r="F171">
        <v>0</v>
      </c>
    </row>
    <row r="172" spans="1:6" x14ac:dyDescent="0.25">
      <c r="A172" t="s">
        <v>31</v>
      </c>
      <c r="B172" t="s">
        <v>286</v>
      </c>
      <c r="C172" t="s">
        <v>415</v>
      </c>
      <c r="D172">
        <v>0</v>
      </c>
      <c r="F172">
        <v>0</v>
      </c>
    </row>
    <row r="173" spans="1:6" x14ac:dyDescent="0.25">
      <c r="A173" t="s">
        <v>31</v>
      </c>
      <c r="B173" t="s">
        <v>286</v>
      </c>
      <c r="C173" t="s">
        <v>417</v>
      </c>
      <c r="D173">
        <v>0</v>
      </c>
      <c r="F173">
        <v>0</v>
      </c>
    </row>
    <row r="174" spans="1:6" x14ac:dyDescent="0.25">
      <c r="A174" t="s">
        <v>31</v>
      </c>
      <c r="B174" t="s">
        <v>286</v>
      </c>
      <c r="C174" t="s">
        <v>416</v>
      </c>
      <c r="D174">
        <v>0</v>
      </c>
      <c r="F174">
        <v>0</v>
      </c>
    </row>
    <row r="175" spans="1:6" x14ac:dyDescent="0.25">
      <c r="A175" t="s">
        <v>31</v>
      </c>
      <c r="B175" t="s">
        <v>286</v>
      </c>
      <c r="C175" t="s">
        <v>287</v>
      </c>
      <c r="D175">
        <v>0</v>
      </c>
      <c r="F175">
        <v>0</v>
      </c>
    </row>
    <row r="176" spans="1:6" x14ac:dyDescent="0.25">
      <c r="A176" t="s">
        <v>31</v>
      </c>
      <c r="B176" t="s">
        <v>286</v>
      </c>
      <c r="C176" t="s">
        <v>288</v>
      </c>
      <c r="D176">
        <v>0</v>
      </c>
      <c r="F176">
        <v>1</v>
      </c>
    </row>
    <row r="177" spans="1:6" x14ac:dyDescent="0.25">
      <c r="A177" t="s">
        <v>31</v>
      </c>
      <c r="B177" t="s">
        <v>286</v>
      </c>
      <c r="C177" t="s">
        <v>289</v>
      </c>
      <c r="D177">
        <v>0</v>
      </c>
      <c r="F177">
        <v>2</v>
      </c>
    </row>
    <row r="178" spans="1:6" x14ac:dyDescent="0.25">
      <c r="A178" t="s">
        <v>31</v>
      </c>
      <c r="B178" t="s">
        <v>286</v>
      </c>
      <c r="C178" t="s">
        <v>290</v>
      </c>
      <c r="D178">
        <v>0</v>
      </c>
      <c r="F178">
        <v>3</v>
      </c>
    </row>
    <row r="179" spans="1:6" x14ac:dyDescent="0.25">
      <c r="A179" t="s">
        <v>31</v>
      </c>
      <c r="B179" t="s">
        <v>286</v>
      </c>
      <c r="C179" t="s">
        <v>291</v>
      </c>
      <c r="D179">
        <v>0</v>
      </c>
      <c r="F179">
        <v>2</v>
      </c>
    </row>
    <row r="180" spans="1:6" x14ac:dyDescent="0.25">
      <c r="A180" t="s">
        <v>31</v>
      </c>
      <c r="B180" t="s">
        <v>286</v>
      </c>
      <c r="C180" t="s">
        <v>292</v>
      </c>
      <c r="D180">
        <v>0</v>
      </c>
      <c r="F180">
        <v>1</v>
      </c>
    </row>
    <row r="181" spans="1:6" x14ac:dyDescent="0.25">
      <c r="A181" t="s">
        <v>31</v>
      </c>
      <c r="B181" t="s">
        <v>286</v>
      </c>
      <c r="C181" t="s">
        <v>293</v>
      </c>
      <c r="D181">
        <v>0</v>
      </c>
      <c r="F181">
        <v>1</v>
      </c>
    </row>
    <row r="182" spans="1:6" x14ac:dyDescent="0.25">
      <c r="A182" t="s">
        <v>31</v>
      </c>
      <c r="B182" t="s">
        <v>286</v>
      </c>
      <c r="C182" t="s">
        <v>294</v>
      </c>
      <c r="D182">
        <v>0</v>
      </c>
      <c r="F182">
        <v>0</v>
      </c>
    </row>
    <row r="183" spans="1:6" x14ac:dyDescent="0.25">
      <c r="A183" t="s">
        <v>31</v>
      </c>
      <c r="B183" t="s">
        <v>286</v>
      </c>
      <c r="C183" t="s">
        <v>295</v>
      </c>
      <c r="D183">
        <v>0</v>
      </c>
      <c r="F183">
        <v>1</v>
      </c>
    </row>
    <row r="184" spans="1:6" x14ac:dyDescent="0.25">
      <c r="A184" t="s">
        <v>31</v>
      </c>
      <c r="B184" t="s">
        <v>286</v>
      </c>
      <c r="C184" t="s">
        <v>296</v>
      </c>
      <c r="D184">
        <v>0</v>
      </c>
      <c r="F184">
        <v>1</v>
      </c>
    </row>
    <row r="185" spans="1:6" x14ac:dyDescent="0.25">
      <c r="A185" t="s">
        <v>31</v>
      </c>
      <c r="B185" t="s">
        <v>286</v>
      </c>
      <c r="C185" t="s">
        <v>297</v>
      </c>
      <c r="D185">
        <v>0</v>
      </c>
      <c r="F185">
        <v>2</v>
      </c>
    </row>
    <row r="186" spans="1:6" x14ac:dyDescent="0.25">
      <c r="A186" t="s">
        <v>31</v>
      </c>
      <c r="B186" t="s">
        <v>286</v>
      </c>
      <c r="C186" t="s">
        <v>298</v>
      </c>
      <c r="D186">
        <v>0</v>
      </c>
      <c r="F186">
        <v>2</v>
      </c>
    </row>
    <row r="187" spans="1:6" x14ac:dyDescent="0.25">
      <c r="A187" t="s">
        <v>31</v>
      </c>
      <c r="B187" t="s">
        <v>286</v>
      </c>
      <c r="C187" t="s">
        <v>299</v>
      </c>
      <c r="D187">
        <v>0</v>
      </c>
      <c r="F187">
        <v>2</v>
      </c>
    </row>
    <row r="188" spans="1:6" x14ac:dyDescent="0.25">
      <c r="A188" t="s">
        <v>31</v>
      </c>
      <c r="B188" t="s">
        <v>286</v>
      </c>
      <c r="C188" t="s">
        <v>301</v>
      </c>
      <c r="D188">
        <v>0</v>
      </c>
      <c r="F188">
        <v>2</v>
      </c>
    </row>
    <row r="189" spans="1:6" x14ac:dyDescent="0.25">
      <c r="A189" t="s">
        <v>31</v>
      </c>
      <c r="B189" t="s">
        <v>286</v>
      </c>
      <c r="C189" t="s">
        <v>302</v>
      </c>
      <c r="D189">
        <v>0</v>
      </c>
      <c r="F189">
        <v>1</v>
      </c>
    </row>
    <row r="190" spans="1:6" x14ac:dyDescent="0.25">
      <c r="A190" t="s">
        <v>31</v>
      </c>
      <c r="B190" t="s">
        <v>286</v>
      </c>
      <c r="C190" t="s">
        <v>306</v>
      </c>
      <c r="D190">
        <v>0</v>
      </c>
      <c r="F190">
        <v>0</v>
      </c>
    </row>
    <row r="191" spans="1:6" x14ac:dyDescent="0.25">
      <c r="A191" t="s">
        <v>31</v>
      </c>
      <c r="B191" t="s">
        <v>286</v>
      </c>
      <c r="C191" t="s">
        <v>309</v>
      </c>
      <c r="D191">
        <v>0</v>
      </c>
      <c r="F191">
        <v>0</v>
      </c>
    </row>
    <row r="192" spans="1:6" x14ac:dyDescent="0.25">
      <c r="A192" t="s">
        <v>31</v>
      </c>
      <c r="B192" t="s">
        <v>286</v>
      </c>
      <c r="C192" t="s">
        <v>310</v>
      </c>
      <c r="D192">
        <v>0</v>
      </c>
      <c r="F192">
        <v>0</v>
      </c>
    </row>
    <row r="193" spans="1:6" x14ac:dyDescent="0.25">
      <c r="A193" t="s">
        <v>31</v>
      </c>
      <c r="B193" t="s">
        <v>286</v>
      </c>
      <c r="C193" t="s">
        <v>307</v>
      </c>
      <c r="D193">
        <v>0</v>
      </c>
      <c r="F193">
        <v>0</v>
      </c>
    </row>
    <row r="194" spans="1:6" x14ac:dyDescent="0.25">
      <c r="A194" t="s">
        <v>31</v>
      </c>
      <c r="B194" t="s">
        <v>300</v>
      </c>
      <c r="C194" t="s">
        <v>414</v>
      </c>
      <c r="D194">
        <v>0</v>
      </c>
      <c r="F194">
        <v>0</v>
      </c>
    </row>
    <row r="195" spans="1:6" x14ac:dyDescent="0.25">
      <c r="A195" t="s">
        <v>31</v>
      </c>
      <c r="B195" t="s">
        <v>300</v>
      </c>
      <c r="C195" t="s">
        <v>413</v>
      </c>
      <c r="D195">
        <v>0</v>
      </c>
      <c r="F195">
        <v>0</v>
      </c>
    </row>
    <row r="196" spans="1:6" x14ac:dyDescent="0.25">
      <c r="A196" t="s">
        <v>31</v>
      </c>
      <c r="B196" t="s">
        <v>300</v>
      </c>
      <c r="C196" t="s">
        <v>415</v>
      </c>
      <c r="D196">
        <v>0</v>
      </c>
      <c r="F196">
        <v>0</v>
      </c>
    </row>
    <row r="197" spans="1:6" x14ac:dyDescent="0.25">
      <c r="A197" t="s">
        <v>31</v>
      </c>
      <c r="B197" t="s">
        <v>300</v>
      </c>
      <c r="C197" t="s">
        <v>417</v>
      </c>
      <c r="D197">
        <v>0</v>
      </c>
      <c r="F197">
        <v>0</v>
      </c>
    </row>
    <row r="198" spans="1:6" x14ac:dyDescent="0.25">
      <c r="A198" t="s">
        <v>31</v>
      </c>
      <c r="B198" t="s">
        <v>300</v>
      </c>
      <c r="C198" t="s">
        <v>416</v>
      </c>
      <c r="D198">
        <v>0</v>
      </c>
      <c r="F198">
        <v>0</v>
      </c>
    </row>
    <row r="199" spans="1:6" x14ac:dyDescent="0.25">
      <c r="A199" t="s">
        <v>31</v>
      </c>
      <c r="B199" t="s">
        <v>300</v>
      </c>
      <c r="C199" t="s">
        <v>287</v>
      </c>
      <c r="D199">
        <v>0</v>
      </c>
      <c r="F199">
        <v>0</v>
      </c>
    </row>
    <row r="200" spans="1:6" x14ac:dyDescent="0.25">
      <c r="A200" t="s">
        <v>31</v>
      </c>
      <c r="B200" t="s">
        <v>300</v>
      </c>
      <c r="C200" t="s">
        <v>288</v>
      </c>
      <c r="D200">
        <v>0</v>
      </c>
      <c r="F200">
        <v>1</v>
      </c>
    </row>
    <row r="201" spans="1:6" x14ac:dyDescent="0.25">
      <c r="A201" t="s">
        <v>31</v>
      </c>
      <c r="B201" t="s">
        <v>300</v>
      </c>
      <c r="C201" t="s">
        <v>289</v>
      </c>
      <c r="D201">
        <v>0</v>
      </c>
      <c r="F201">
        <v>3</v>
      </c>
    </row>
    <row r="202" spans="1:6" x14ac:dyDescent="0.25">
      <c r="A202" t="s">
        <v>31</v>
      </c>
      <c r="B202" t="s">
        <v>300</v>
      </c>
      <c r="C202" t="s">
        <v>290</v>
      </c>
      <c r="D202">
        <v>0</v>
      </c>
      <c r="F202">
        <v>2</v>
      </c>
    </row>
    <row r="203" spans="1:6" x14ac:dyDescent="0.25">
      <c r="A203" t="s">
        <v>31</v>
      </c>
      <c r="B203" t="s">
        <v>300</v>
      </c>
      <c r="C203" t="s">
        <v>291</v>
      </c>
      <c r="D203">
        <v>0</v>
      </c>
      <c r="F203">
        <v>1</v>
      </c>
    </row>
    <row r="204" spans="1:6" x14ac:dyDescent="0.25">
      <c r="A204" t="s">
        <v>31</v>
      </c>
      <c r="B204" t="s">
        <v>300</v>
      </c>
      <c r="C204" t="s">
        <v>292</v>
      </c>
      <c r="D204">
        <v>0</v>
      </c>
      <c r="F204">
        <v>1</v>
      </c>
    </row>
    <row r="205" spans="1:6" x14ac:dyDescent="0.25">
      <c r="A205" t="s">
        <v>31</v>
      </c>
      <c r="B205" t="s">
        <v>300</v>
      </c>
      <c r="C205" t="s">
        <v>293</v>
      </c>
      <c r="D205">
        <v>0</v>
      </c>
      <c r="F205">
        <v>1</v>
      </c>
    </row>
    <row r="206" spans="1:6" x14ac:dyDescent="0.25">
      <c r="A206" t="s">
        <v>31</v>
      </c>
      <c r="B206" t="s">
        <v>300</v>
      </c>
      <c r="C206" t="s">
        <v>294</v>
      </c>
      <c r="D206">
        <v>0</v>
      </c>
      <c r="F206">
        <v>0</v>
      </c>
    </row>
    <row r="207" spans="1:6" x14ac:dyDescent="0.25">
      <c r="A207" t="s">
        <v>31</v>
      </c>
      <c r="B207" t="s">
        <v>300</v>
      </c>
      <c r="C207" t="s">
        <v>295</v>
      </c>
      <c r="D207">
        <v>0</v>
      </c>
      <c r="F207">
        <v>0</v>
      </c>
    </row>
    <row r="208" spans="1:6" x14ac:dyDescent="0.25">
      <c r="A208" t="s">
        <v>31</v>
      </c>
      <c r="B208" t="s">
        <v>300</v>
      </c>
      <c r="C208" t="s">
        <v>296</v>
      </c>
      <c r="D208">
        <v>0</v>
      </c>
      <c r="F208">
        <v>1</v>
      </c>
    </row>
    <row r="209" spans="1:6" x14ac:dyDescent="0.25">
      <c r="A209" t="s">
        <v>31</v>
      </c>
      <c r="B209" t="s">
        <v>300</v>
      </c>
      <c r="C209" t="s">
        <v>297</v>
      </c>
      <c r="D209">
        <v>0</v>
      </c>
      <c r="F209">
        <v>1</v>
      </c>
    </row>
    <row r="210" spans="1:6" x14ac:dyDescent="0.25">
      <c r="A210" t="s">
        <v>31</v>
      </c>
      <c r="B210" t="s">
        <v>300</v>
      </c>
      <c r="C210" t="s">
        <v>298</v>
      </c>
      <c r="D210">
        <v>0</v>
      </c>
      <c r="F210">
        <v>3</v>
      </c>
    </row>
    <row r="211" spans="1:6" x14ac:dyDescent="0.25">
      <c r="A211" t="s">
        <v>31</v>
      </c>
      <c r="B211" t="s">
        <v>300</v>
      </c>
      <c r="C211" t="s">
        <v>299</v>
      </c>
      <c r="D211">
        <v>0</v>
      </c>
      <c r="F211">
        <v>3</v>
      </c>
    </row>
    <row r="212" spans="1:6" x14ac:dyDescent="0.25">
      <c r="A212" t="s">
        <v>31</v>
      </c>
      <c r="B212" t="s">
        <v>300</v>
      </c>
      <c r="C212" t="s">
        <v>301</v>
      </c>
      <c r="D212">
        <v>0</v>
      </c>
      <c r="F212">
        <v>2</v>
      </c>
    </row>
    <row r="213" spans="1:6" x14ac:dyDescent="0.25">
      <c r="A213" t="s">
        <v>31</v>
      </c>
      <c r="B213" t="s">
        <v>300</v>
      </c>
      <c r="C213" t="s">
        <v>302</v>
      </c>
      <c r="D213">
        <v>0</v>
      </c>
      <c r="F213">
        <v>0</v>
      </c>
    </row>
    <row r="214" spans="1:6" x14ac:dyDescent="0.25">
      <c r="A214" t="s">
        <v>31</v>
      </c>
      <c r="B214" t="s">
        <v>300</v>
      </c>
      <c r="C214" t="s">
        <v>306</v>
      </c>
      <c r="D214">
        <v>0</v>
      </c>
      <c r="F214">
        <v>0</v>
      </c>
    </row>
    <row r="215" spans="1:6" x14ac:dyDescent="0.25">
      <c r="A215" t="s">
        <v>31</v>
      </c>
      <c r="B215" t="s">
        <v>300</v>
      </c>
      <c r="C215" t="s">
        <v>309</v>
      </c>
      <c r="D215">
        <v>0</v>
      </c>
      <c r="F215">
        <v>0</v>
      </c>
    </row>
    <row r="216" spans="1:6" x14ac:dyDescent="0.25">
      <c r="A216" t="s">
        <v>31</v>
      </c>
      <c r="B216" t="s">
        <v>300</v>
      </c>
      <c r="C216" t="s">
        <v>310</v>
      </c>
      <c r="D216">
        <v>0</v>
      </c>
      <c r="F216">
        <v>0</v>
      </c>
    </row>
    <row r="217" spans="1:6" x14ac:dyDescent="0.25">
      <c r="A217" t="s">
        <v>31</v>
      </c>
      <c r="B217" t="s">
        <v>300</v>
      </c>
      <c r="C217" t="s">
        <v>307</v>
      </c>
      <c r="D217">
        <v>0</v>
      </c>
      <c r="F217">
        <v>0</v>
      </c>
    </row>
    <row r="218" spans="1:6" x14ac:dyDescent="0.25">
      <c r="A218" t="s">
        <v>31</v>
      </c>
      <c r="B218" t="s">
        <v>311</v>
      </c>
      <c r="C218" t="s">
        <v>414</v>
      </c>
      <c r="D218">
        <v>0</v>
      </c>
      <c r="F218">
        <v>0</v>
      </c>
    </row>
    <row r="219" spans="1:6" x14ac:dyDescent="0.25">
      <c r="A219" t="s">
        <v>31</v>
      </c>
      <c r="B219" t="s">
        <v>311</v>
      </c>
      <c r="C219" t="s">
        <v>413</v>
      </c>
      <c r="D219">
        <v>0</v>
      </c>
      <c r="F219">
        <v>0</v>
      </c>
    </row>
    <row r="220" spans="1:6" x14ac:dyDescent="0.25">
      <c r="A220" t="s">
        <v>31</v>
      </c>
      <c r="B220" t="s">
        <v>311</v>
      </c>
      <c r="C220" t="s">
        <v>415</v>
      </c>
      <c r="D220">
        <v>0</v>
      </c>
      <c r="F220">
        <v>0</v>
      </c>
    </row>
    <row r="221" spans="1:6" x14ac:dyDescent="0.25">
      <c r="A221" t="s">
        <v>31</v>
      </c>
      <c r="B221" t="s">
        <v>311</v>
      </c>
      <c r="C221" t="s">
        <v>417</v>
      </c>
      <c r="D221">
        <v>0</v>
      </c>
      <c r="F221">
        <v>0</v>
      </c>
    </row>
    <row r="222" spans="1:6" x14ac:dyDescent="0.25">
      <c r="A222" t="s">
        <v>31</v>
      </c>
      <c r="B222" t="s">
        <v>311</v>
      </c>
      <c r="C222" t="s">
        <v>416</v>
      </c>
      <c r="D222">
        <v>0</v>
      </c>
      <c r="F222">
        <v>0</v>
      </c>
    </row>
    <row r="223" spans="1:6" x14ac:dyDescent="0.25">
      <c r="A223" t="s">
        <v>31</v>
      </c>
      <c r="B223" t="s">
        <v>311</v>
      </c>
      <c r="C223" t="s">
        <v>287</v>
      </c>
      <c r="D223">
        <v>0</v>
      </c>
      <c r="F223">
        <v>0</v>
      </c>
    </row>
    <row r="224" spans="1:6" x14ac:dyDescent="0.25">
      <c r="A224" t="s">
        <v>31</v>
      </c>
      <c r="B224" t="s">
        <v>311</v>
      </c>
      <c r="C224" t="s">
        <v>288</v>
      </c>
      <c r="D224">
        <v>0</v>
      </c>
      <c r="F224">
        <v>0</v>
      </c>
    </row>
    <row r="225" spans="1:6" x14ac:dyDescent="0.25">
      <c r="A225" t="s">
        <v>31</v>
      </c>
      <c r="B225" t="s">
        <v>311</v>
      </c>
      <c r="C225" t="s">
        <v>289</v>
      </c>
      <c r="D225">
        <v>0</v>
      </c>
      <c r="F225">
        <v>0</v>
      </c>
    </row>
    <row r="226" spans="1:6" x14ac:dyDescent="0.25">
      <c r="A226" t="s">
        <v>31</v>
      </c>
      <c r="B226" t="s">
        <v>311</v>
      </c>
      <c r="C226" t="s">
        <v>290</v>
      </c>
      <c r="D226">
        <v>0</v>
      </c>
      <c r="F226">
        <v>0</v>
      </c>
    </row>
    <row r="227" spans="1:6" x14ac:dyDescent="0.25">
      <c r="A227" t="s">
        <v>31</v>
      </c>
      <c r="B227" t="s">
        <v>311</v>
      </c>
      <c r="C227" t="s">
        <v>291</v>
      </c>
      <c r="D227">
        <v>0</v>
      </c>
      <c r="F227">
        <v>1</v>
      </c>
    </row>
    <row r="228" spans="1:6" x14ac:dyDescent="0.25">
      <c r="A228" t="s">
        <v>31</v>
      </c>
      <c r="B228" t="s">
        <v>311</v>
      </c>
      <c r="C228" t="s">
        <v>292</v>
      </c>
      <c r="D228">
        <v>0</v>
      </c>
      <c r="F228">
        <v>0</v>
      </c>
    </row>
    <row r="229" spans="1:6" x14ac:dyDescent="0.25">
      <c r="A229" t="s">
        <v>31</v>
      </c>
      <c r="B229" t="s">
        <v>311</v>
      </c>
      <c r="C229" t="s">
        <v>293</v>
      </c>
      <c r="D229">
        <v>0</v>
      </c>
      <c r="F229">
        <v>0</v>
      </c>
    </row>
    <row r="230" spans="1:6" x14ac:dyDescent="0.25">
      <c r="A230" t="s">
        <v>31</v>
      </c>
      <c r="B230" t="s">
        <v>311</v>
      </c>
      <c r="C230" t="s">
        <v>294</v>
      </c>
      <c r="D230">
        <v>0</v>
      </c>
      <c r="F230">
        <v>0</v>
      </c>
    </row>
    <row r="231" spans="1:6" x14ac:dyDescent="0.25">
      <c r="A231" t="s">
        <v>31</v>
      </c>
      <c r="B231" t="s">
        <v>311</v>
      </c>
      <c r="C231" t="s">
        <v>295</v>
      </c>
      <c r="D231">
        <v>0</v>
      </c>
      <c r="F231">
        <v>1</v>
      </c>
    </row>
    <row r="232" spans="1:6" x14ac:dyDescent="0.25">
      <c r="A232" t="s">
        <v>31</v>
      </c>
      <c r="B232" t="s">
        <v>311</v>
      </c>
      <c r="C232" t="s">
        <v>296</v>
      </c>
      <c r="D232">
        <v>0</v>
      </c>
      <c r="F232">
        <v>0</v>
      </c>
    </row>
    <row r="233" spans="1:6" x14ac:dyDescent="0.25">
      <c r="A233" t="s">
        <v>31</v>
      </c>
      <c r="B233" t="s">
        <v>311</v>
      </c>
      <c r="C233" t="s">
        <v>297</v>
      </c>
      <c r="D233">
        <v>0</v>
      </c>
      <c r="F233">
        <v>0</v>
      </c>
    </row>
    <row r="234" spans="1:6" x14ac:dyDescent="0.25">
      <c r="A234" t="s">
        <v>31</v>
      </c>
      <c r="B234" t="s">
        <v>311</v>
      </c>
      <c r="C234" t="s">
        <v>298</v>
      </c>
      <c r="D234">
        <v>0</v>
      </c>
      <c r="F234">
        <v>2</v>
      </c>
    </row>
    <row r="235" spans="1:6" x14ac:dyDescent="0.25">
      <c r="A235" t="s">
        <v>31</v>
      </c>
      <c r="B235" t="s">
        <v>311</v>
      </c>
      <c r="C235" t="s">
        <v>299</v>
      </c>
      <c r="D235">
        <v>0</v>
      </c>
      <c r="F235">
        <v>2</v>
      </c>
    </row>
    <row r="236" spans="1:6" x14ac:dyDescent="0.25">
      <c r="A236" t="s">
        <v>31</v>
      </c>
      <c r="B236" t="s">
        <v>311</v>
      </c>
      <c r="C236" t="s">
        <v>301</v>
      </c>
      <c r="D236">
        <v>0</v>
      </c>
      <c r="F236">
        <v>0</v>
      </c>
    </row>
    <row r="237" spans="1:6" x14ac:dyDescent="0.25">
      <c r="A237" t="s">
        <v>31</v>
      </c>
      <c r="B237" t="s">
        <v>311</v>
      </c>
      <c r="C237" t="s">
        <v>302</v>
      </c>
      <c r="D237">
        <v>0</v>
      </c>
      <c r="F237">
        <v>0</v>
      </c>
    </row>
    <row r="238" spans="1:6" x14ac:dyDescent="0.25">
      <c r="A238" t="s">
        <v>31</v>
      </c>
      <c r="B238" t="s">
        <v>311</v>
      </c>
      <c r="C238" t="s">
        <v>306</v>
      </c>
      <c r="D238">
        <v>0</v>
      </c>
      <c r="F238">
        <v>0</v>
      </c>
    </row>
    <row r="239" spans="1:6" x14ac:dyDescent="0.25">
      <c r="A239" t="s">
        <v>31</v>
      </c>
      <c r="B239" t="s">
        <v>311</v>
      </c>
      <c r="C239" t="s">
        <v>309</v>
      </c>
      <c r="D239">
        <v>0</v>
      </c>
      <c r="F239">
        <v>0</v>
      </c>
    </row>
    <row r="240" spans="1:6" x14ac:dyDescent="0.25">
      <c r="A240" t="s">
        <v>31</v>
      </c>
      <c r="B240" t="s">
        <v>311</v>
      </c>
      <c r="C240" t="s">
        <v>310</v>
      </c>
      <c r="D240">
        <v>0</v>
      </c>
      <c r="F240">
        <v>0</v>
      </c>
    </row>
    <row r="241" spans="1:6" x14ac:dyDescent="0.25">
      <c r="A241" t="s">
        <v>31</v>
      </c>
      <c r="B241" t="s">
        <v>311</v>
      </c>
      <c r="C241" t="s">
        <v>307</v>
      </c>
      <c r="D241">
        <v>0</v>
      </c>
      <c r="F241">
        <v>0</v>
      </c>
    </row>
    <row r="242" spans="1:6" x14ac:dyDescent="0.25">
      <c r="A242" t="s">
        <v>31</v>
      </c>
      <c r="B242" t="s">
        <v>308</v>
      </c>
      <c r="C242" t="s">
        <v>414</v>
      </c>
      <c r="D242">
        <v>0</v>
      </c>
      <c r="F242">
        <v>0</v>
      </c>
    </row>
    <row r="243" spans="1:6" x14ac:dyDescent="0.25">
      <c r="A243" t="s">
        <v>31</v>
      </c>
      <c r="B243" t="s">
        <v>308</v>
      </c>
      <c r="C243" t="s">
        <v>413</v>
      </c>
      <c r="D243">
        <v>0</v>
      </c>
      <c r="F243">
        <v>0</v>
      </c>
    </row>
    <row r="244" spans="1:6" x14ac:dyDescent="0.25">
      <c r="A244" t="s">
        <v>31</v>
      </c>
      <c r="B244" t="s">
        <v>308</v>
      </c>
      <c r="C244" t="s">
        <v>415</v>
      </c>
      <c r="D244">
        <v>0</v>
      </c>
      <c r="F244">
        <v>0</v>
      </c>
    </row>
    <row r="245" spans="1:6" x14ac:dyDescent="0.25">
      <c r="A245" t="s">
        <v>31</v>
      </c>
      <c r="B245" t="s">
        <v>308</v>
      </c>
      <c r="C245" t="s">
        <v>417</v>
      </c>
      <c r="D245">
        <v>0</v>
      </c>
      <c r="F245">
        <v>0</v>
      </c>
    </row>
    <row r="246" spans="1:6" x14ac:dyDescent="0.25">
      <c r="A246" t="s">
        <v>31</v>
      </c>
      <c r="B246" t="s">
        <v>308</v>
      </c>
      <c r="C246" t="s">
        <v>416</v>
      </c>
      <c r="D246">
        <v>0</v>
      </c>
      <c r="F246">
        <v>0</v>
      </c>
    </row>
    <row r="247" spans="1:6" x14ac:dyDescent="0.25">
      <c r="A247" t="s">
        <v>31</v>
      </c>
      <c r="B247" t="s">
        <v>308</v>
      </c>
      <c r="C247" t="s">
        <v>287</v>
      </c>
      <c r="D247">
        <v>0</v>
      </c>
      <c r="F247">
        <v>0</v>
      </c>
    </row>
    <row r="248" spans="1:6" x14ac:dyDescent="0.25">
      <c r="A248" t="s">
        <v>31</v>
      </c>
      <c r="B248" t="s">
        <v>308</v>
      </c>
      <c r="C248" t="s">
        <v>288</v>
      </c>
      <c r="D248">
        <v>0</v>
      </c>
      <c r="F248">
        <v>0</v>
      </c>
    </row>
    <row r="249" spans="1:6" x14ac:dyDescent="0.25">
      <c r="A249" t="s">
        <v>31</v>
      </c>
      <c r="B249" t="s">
        <v>308</v>
      </c>
      <c r="C249" t="s">
        <v>289</v>
      </c>
      <c r="D249">
        <v>0</v>
      </c>
      <c r="F249">
        <v>0</v>
      </c>
    </row>
    <row r="250" spans="1:6" x14ac:dyDescent="0.25">
      <c r="A250" t="s">
        <v>31</v>
      </c>
      <c r="B250" t="s">
        <v>308</v>
      </c>
      <c r="C250" t="s">
        <v>290</v>
      </c>
      <c r="D250">
        <v>0</v>
      </c>
      <c r="F250">
        <v>0</v>
      </c>
    </row>
    <row r="251" spans="1:6" x14ac:dyDescent="0.25">
      <c r="A251" t="s">
        <v>31</v>
      </c>
      <c r="B251" t="s">
        <v>308</v>
      </c>
      <c r="C251" t="s">
        <v>291</v>
      </c>
      <c r="D251">
        <v>0</v>
      </c>
      <c r="F251">
        <v>0</v>
      </c>
    </row>
    <row r="252" spans="1:6" x14ac:dyDescent="0.25">
      <c r="A252" t="s">
        <v>31</v>
      </c>
      <c r="B252" t="s">
        <v>308</v>
      </c>
      <c r="C252" t="s">
        <v>292</v>
      </c>
      <c r="D252">
        <v>0</v>
      </c>
      <c r="F252">
        <v>0</v>
      </c>
    </row>
    <row r="253" spans="1:6" x14ac:dyDescent="0.25">
      <c r="A253" t="s">
        <v>31</v>
      </c>
      <c r="B253" t="s">
        <v>308</v>
      </c>
      <c r="C253" t="s">
        <v>293</v>
      </c>
      <c r="D253">
        <v>0</v>
      </c>
      <c r="F253">
        <v>0</v>
      </c>
    </row>
    <row r="254" spans="1:6" x14ac:dyDescent="0.25">
      <c r="A254" t="s">
        <v>31</v>
      </c>
      <c r="B254" t="s">
        <v>308</v>
      </c>
      <c r="C254" t="s">
        <v>294</v>
      </c>
      <c r="D254">
        <v>0</v>
      </c>
      <c r="F254">
        <v>0</v>
      </c>
    </row>
    <row r="255" spans="1:6" x14ac:dyDescent="0.25">
      <c r="A255" t="s">
        <v>31</v>
      </c>
      <c r="B255" t="s">
        <v>308</v>
      </c>
      <c r="C255" t="s">
        <v>295</v>
      </c>
      <c r="D255">
        <v>0</v>
      </c>
      <c r="F255">
        <v>0</v>
      </c>
    </row>
    <row r="256" spans="1:6" x14ac:dyDescent="0.25">
      <c r="A256" t="s">
        <v>31</v>
      </c>
      <c r="B256" t="s">
        <v>308</v>
      </c>
      <c r="C256" t="s">
        <v>296</v>
      </c>
      <c r="D256">
        <v>0</v>
      </c>
      <c r="F256">
        <v>0</v>
      </c>
    </row>
    <row r="257" spans="1:6" x14ac:dyDescent="0.25">
      <c r="A257" t="s">
        <v>31</v>
      </c>
      <c r="B257" t="s">
        <v>308</v>
      </c>
      <c r="C257" t="s">
        <v>297</v>
      </c>
      <c r="D257">
        <v>0</v>
      </c>
      <c r="F257">
        <v>0</v>
      </c>
    </row>
    <row r="258" spans="1:6" x14ac:dyDescent="0.25">
      <c r="A258" t="s">
        <v>31</v>
      </c>
      <c r="B258" t="s">
        <v>308</v>
      </c>
      <c r="C258" t="s">
        <v>298</v>
      </c>
      <c r="D258">
        <v>0</v>
      </c>
      <c r="F258">
        <v>0</v>
      </c>
    </row>
    <row r="259" spans="1:6" x14ac:dyDescent="0.25">
      <c r="A259" t="s">
        <v>31</v>
      </c>
      <c r="B259" t="s">
        <v>308</v>
      </c>
      <c r="C259" t="s">
        <v>299</v>
      </c>
      <c r="D259">
        <v>0</v>
      </c>
      <c r="F259">
        <v>1</v>
      </c>
    </row>
    <row r="260" spans="1:6" x14ac:dyDescent="0.25">
      <c r="A260" t="s">
        <v>31</v>
      </c>
      <c r="B260" t="s">
        <v>308</v>
      </c>
      <c r="C260" t="s">
        <v>301</v>
      </c>
      <c r="D260">
        <v>0</v>
      </c>
      <c r="F260">
        <v>0</v>
      </c>
    </row>
    <row r="261" spans="1:6" x14ac:dyDescent="0.25">
      <c r="A261" t="s">
        <v>31</v>
      </c>
      <c r="B261" t="s">
        <v>308</v>
      </c>
      <c r="C261" t="s">
        <v>302</v>
      </c>
      <c r="D261">
        <v>0</v>
      </c>
      <c r="F261">
        <v>1</v>
      </c>
    </row>
    <row r="262" spans="1:6" x14ac:dyDescent="0.25">
      <c r="A262" t="s">
        <v>31</v>
      </c>
      <c r="B262" t="s">
        <v>308</v>
      </c>
      <c r="C262" t="s">
        <v>306</v>
      </c>
      <c r="D262">
        <v>0</v>
      </c>
      <c r="F262">
        <v>0</v>
      </c>
    </row>
    <row r="263" spans="1:6" x14ac:dyDescent="0.25">
      <c r="A263" t="s">
        <v>31</v>
      </c>
      <c r="B263" t="s">
        <v>308</v>
      </c>
      <c r="C263" t="s">
        <v>309</v>
      </c>
      <c r="D263">
        <v>0</v>
      </c>
      <c r="F263">
        <v>0</v>
      </c>
    </row>
    <row r="264" spans="1:6" x14ac:dyDescent="0.25">
      <c r="A264" t="s">
        <v>31</v>
      </c>
      <c r="B264" t="s">
        <v>308</v>
      </c>
      <c r="C264" t="s">
        <v>310</v>
      </c>
      <c r="D264">
        <v>0</v>
      </c>
      <c r="F264">
        <v>0</v>
      </c>
    </row>
    <row r="265" spans="1:6" x14ac:dyDescent="0.25">
      <c r="A265" t="s">
        <v>31</v>
      </c>
      <c r="B265" t="s">
        <v>308</v>
      </c>
      <c r="C265" t="s">
        <v>307</v>
      </c>
      <c r="D265">
        <v>0</v>
      </c>
      <c r="F265">
        <v>0</v>
      </c>
    </row>
    <row r="266" spans="1:6" x14ac:dyDescent="0.25">
      <c r="A266" t="s">
        <v>31</v>
      </c>
      <c r="B266" t="s">
        <v>303</v>
      </c>
      <c r="C266" t="s">
        <v>414</v>
      </c>
      <c r="D266">
        <v>0</v>
      </c>
      <c r="F266">
        <v>0</v>
      </c>
    </row>
    <row r="267" spans="1:6" x14ac:dyDescent="0.25">
      <c r="A267" t="s">
        <v>31</v>
      </c>
      <c r="B267" t="s">
        <v>303</v>
      </c>
      <c r="C267" t="s">
        <v>413</v>
      </c>
      <c r="D267">
        <v>0</v>
      </c>
      <c r="F267">
        <v>0</v>
      </c>
    </row>
    <row r="268" spans="1:6" x14ac:dyDescent="0.25">
      <c r="A268" t="s">
        <v>31</v>
      </c>
      <c r="B268" t="s">
        <v>303</v>
      </c>
      <c r="C268" t="s">
        <v>415</v>
      </c>
      <c r="D268">
        <v>0</v>
      </c>
      <c r="F268">
        <v>0</v>
      </c>
    </row>
    <row r="269" spans="1:6" x14ac:dyDescent="0.25">
      <c r="A269" t="s">
        <v>31</v>
      </c>
      <c r="B269" t="s">
        <v>303</v>
      </c>
      <c r="C269" t="s">
        <v>417</v>
      </c>
      <c r="D269">
        <v>0</v>
      </c>
      <c r="F269">
        <v>0</v>
      </c>
    </row>
    <row r="270" spans="1:6" x14ac:dyDescent="0.25">
      <c r="A270" t="s">
        <v>31</v>
      </c>
      <c r="B270" t="s">
        <v>303</v>
      </c>
      <c r="C270" t="s">
        <v>416</v>
      </c>
      <c r="D270">
        <v>0</v>
      </c>
      <c r="F270">
        <v>0</v>
      </c>
    </row>
    <row r="271" spans="1:6" x14ac:dyDescent="0.25">
      <c r="A271" t="s">
        <v>31</v>
      </c>
      <c r="B271" t="s">
        <v>303</v>
      </c>
      <c r="C271" t="s">
        <v>287</v>
      </c>
      <c r="D271">
        <v>0</v>
      </c>
      <c r="F271">
        <v>0</v>
      </c>
    </row>
    <row r="272" spans="1:6" x14ac:dyDescent="0.25">
      <c r="A272" t="s">
        <v>31</v>
      </c>
      <c r="B272" t="s">
        <v>303</v>
      </c>
      <c r="C272" t="s">
        <v>288</v>
      </c>
      <c r="D272">
        <v>0</v>
      </c>
      <c r="F272">
        <v>1</v>
      </c>
    </row>
    <row r="273" spans="1:6" x14ac:dyDescent="0.25">
      <c r="A273" t="s">
        <v>31</v>
      </c>
      <c r="B273" t="s">
        <v>303</v>
      </c>
      <c r="C273" t="s">
        <v>289</v>
      </c>
      <c r="D273">
        <v>0</v>
      </c>
      <c r="F273">
        <v>3</v>
      </c>
    </row>
    <row r="274" spans="1:6" x14ac:dyDescent="0.25">
      <c r="A274" t="s">
        <v>31</v>
      </c>
      <c r="B274" t="s">
        <v>303</v>
      </c>
      <c r="C274" t="s">
        <v>290</v>
      </c>
      <c r="D274">
        <v>4</v>
      </c>
      <c r="E274">
        <v>6</v>
      </c>
      <c r="F274">
        <v>6</v>
      </c>
    </row>
    <row r="275" spans="1:6" x14ac:dyDescent="0.25">
      <c r="A275" t="s">
        <v>31</v>
      </c>
      <c r="B275" t="s">
        <v>303</v>
      </c>
      <c r="C275" t="s">
        <v>291</v>
      </c>
      <c r="D275">
        <v>0</v>
      </c>
      <c r="E275">
        <v>5</v>
      </c>
      <c r="F275">
        <v>4</v>
      </c>
    </row>
    <row r="276" spans="1:6" x14ac:dyDescent="0.25">
      <c r="A276" t="s">
        <v>31</v>
      </c>
      <c r="B276" t="s">
        <v>303</v>
      </c>
      <c r="C276" t="s">
        <v>292</v>
      </c>
      <c r="D276">
        <v>0</v>
      </c>
      <c r="F276">
        <v>3</v>
      </c>
    </row>
    <row r="277" spans="1:6" x14ac:dyDescent="0.25">
      <c r="A277" t="s">
        <v>31</v>
      </c>
      <c r="B277" t="s">
        <v>303</v>
      </c>
      <c r="C277" t="s">
        <v>293</v>
      </c>
      <c r="D277">
        <v>0</v>
      </c>
      <c r="F277">
        <v>1</v>
      </c>
    </row>
    <row r="278" spans="1:6" x14ac:dyDescent="0.25">
      <c r="A278" t="s">
        <v>31</v>
      </c>
      <c r="B278" t="s">
        <v>303</v>
      </c>
      <c r="C278" t="s">
        <v>294</v>
      </c>
      <c r="D278">
        <v>0</v>
      </c>
      <c r="F278">
        <v>2</v>
      </c>
    </row>
    <row r="279" spans="1:6" x14ac:dyDescent="0.25">
      <c r="A279" t="s">
        <v>31</v>
      </c>
      <c r="B279" t="s">
        <v>303</v>
      </c>
      <c r="C279" t="s">
        <v>295</v>
      </c>
      <c r="D279">
        <v>0</v>
      </c>
      <c r="F279">
        <v>1</v>
      </c>
    </row>
    <row r="280" spans="1:6" x14ac:dyDescent="0.25">
      <c r="A280" t="s">
        <v>31</v>
      </c>
      <c r="B280" t="s">
        <v>303</v>
      </c>
      <c r="C280" t="s">
        <v>296</v>
      </c>
      <c r="D280">
        <v>0</v>
      </c>
      <c r="F280">
        <v>1</v>
      </c>
    </row>
    <row r="281" spans="1:6" x14ac:dyDescent="0.25">
      <c r="A281" t="s">
        <v>31</v>
      </c>
      <c r="B281" t="s">
        <v>303</v>
      </c>
      <c r="C281" t="s">
        <v>297</v>
      </c>
      <c r="D281">
        <v>0</v>
      </c>
      <c r="F281">
        <v>3</v>
      </c>
    </row>
    <row r="282" spans="1:6" x14ac:dyDescent="0.25">
      <c r="A282" t="s">
        <v>31</v>
      </c>
      <c r="B282" t="s">
        <v>303</v>
      </c>
      <c r="C282" t="s">
        <v>298</v>
      </c>
      <c r="D282">
        <v>0</v>
      </c>
      <c r="F282">
        <v>3</v>
      </c>
    </row>
    <row r="283" spans="1:6" x14ac:dyDescent="0.25">
      <c r="A283" t="s">
        <v>31</v>
      </c>
      <c r="B283" t="s">
        <v>303</v>
      </c>
      <c r="C283" t="s">
        <v>299</v>
      </c>
      <c r="D283">
        <v>0</v>
      </c>
      <c r="F283">
        <v>3</v>
      </c>
    </row>
    <row r="284" spans="1:6" x14ac:dyDescent="0.25">
      <c r="A284" t="s">
        <v>31</v>
      </c>
      <c r="B284" t="s">
        <v>303</v>
      </c>
      <c r="C284" t="s">
        <v>301</v>
      </c>
      <c r="D284">
        <v>0</v>
      </c>
      <c r="F284">
        <v>2</v>
      </c>
    </row>
    <row r="285" spans="1:6" x14ac:dyDescent="0.25">
      <c r="A285" t="s">
        <v>31</v>
      </c>
      <c r="B285" t="s">
        <v>303</v>
      </c>
      <c r="C285" t="s">
        <v>302</v>
      </c>
      <c r="D285">
        <v>0</v>
      </c>
      <c r="F285">
        <v>0</v>
      </c>
    </row>
    <row r="286" spans="1:6" x14ac:dyDescent="0.25">
      <c r="A286" t="s">
        <v>31</v>
      </c>
      <c r="B286" t="s">
        <v>303</v>
      </c>
      <c r="C286" t="s">
        <v>306</v>
      </c>
      <c r="D286">
        <v>0</v>
      </c>
      <c r="F286">
        <v>0</v>
      </c>
    </row>
    <row r="287" spans="1:6" x14ac:dyDescent="0.25">
      <c r="A287" t="s">
        <v>31</v>
      </c>
      <c r="B287" t="s">
        <v>303</v>
      </c>
      <c r="C287" t="s">
        <v>309</v>
      </c>
      <c r="D287">
        <v>0</v>
      </c>
      <c r="F287">
        <v>0</v>
      </c>
    </row>
    <row r="288" spans="1:6" x14ac:dyDescent="0.25">
      <c r="A288" t="s">
        <v>31</v>
      </c>
      <c r="B288" t="s">
        <v>303</v>
      </c>
      <c r="C288" t="s">
        <v>310</v>
      </c>
      <c r="D288">
        <v>0</v>
      </c>
      <c r="F288">
        <v>0</v>
      </c>
    </row>
    <row r="289" spans="1:6" x14ac:dyDescent="0.25">
      <c r="A289" t="s">
        <v>31</v>
      </c>
      <c r="B289" t="s">
        <v>303</v>
      </c>
      <c r="C289" t="s">
        <v>307</v>
      </c>
      <c r="D289">
        <v>0</v>
      </c>
      <c r="F289">
        <v>0</v>
      </c>
    </row>
    <row r="290" spans="1:6" x14ac:dyDescent="0.25">
      <c r="A290" t="s">
        <v>31</v>
      </c>
      <c r="B290" t="s">
        <v>304</v>
      </c>
      <c r="C290" t="s">
        <v>414</v>
      </c>
      <c r="D290">
        <v>0</v>
      </c>
      <c r="F290">
        <v>0</v>
      </c>
    </row>
    <row r="291" spans="1:6" x14ac:dyDescent="0.25">
      <c r="A291" t="s">
        <v>31</v>
      </c>
      <c r="B291" t="s">
        <v>304</v>
      </c>
      <c r="C291" t="s">
        <v>413</v>
      </c>
      <c r="D291">
        <v>0</v>
      </c>
      <c r="F291">
        <v>0</v>
      </c>
    </row>
    <row r="292" spans="1:6" x14ac:dyDescent="0.25">
      <c r="A292" t="s">
        <v>31</v>
      </c>
      <c r="B292" t="s">
        <v>304</v>
      </c>
      <c r="C292" t="s">
        <v>415</v>
      </c>
      <c r="D292">
        <v>0</v>
      </c>
      <c r="F292">
        <v>0</v>
      </c>
    </row>
    <row r="293" spans="1:6" x14ac:dyDescent="0.25">
      <c r="A293" t="s">
        <v>31</v>
      </c>
      <c r="B293" t="s">
        <v>304</v>
      </c>
      <c r="C293" t="s">
        <v>417</v>
      </c>
      <c r="D293">
        <v>0</v>
      </c>
      <c r="F293">
        <v>0</v>
      </c>
    </row>
    <row r="294" spans="1:6" x14ac:dyDescent="0.25">
      <c r="A294" t="s">
        <v>31</v>
      </c>
      <c r="B294" t="s">
        <v>304</v>
      </c>
      <c r="C294" t="s">
        <v>416</v>
      </c>
      <c r="D294">
        <v>0</v>
      </c>
      <c r="F294">
        <v>0</v>
      </c>
    </row>
    <row r="295" spans="1:6" x14ac:dyDescent="0.25">
      <c r="A295" t="s">
        <v>31</v>
      </c>
      <c r="B295" t="s">
        <v>304</v>
      </c>
      <c r="C295" t="s">
        <v>287</v>
      </c>
      <c r="D295">
        <v>0</v>
      </c>
      <c r="F295">
        <v>0</v>
      </c>
    </row>
    <row r="296" spans="1:6" x14ac:dyDescent="0.25">
      <c r="A296" t="s">
        <v>31</v>
      </c>
      <c r="B296" t="s">
        <v>304</v>
      </c>
      <c r="C296" t="s">
        <v>288</v>
      </c>
      <c r="D296">
        <v>0</v>
      </c>
      <c r="F296">
        <v>1</v>
      </c>
    </row>
    <row r="297" spans="1:6" x14ac:dyDescent="0.25">
      <c r="A297" t="s">
        <v>31</v>
      </c>
      <c r="B297" t="s">
        <v>304</v>
      </c>
      <c r="C297" t="s">
        <v>289</v>
      </c>
      <c r="D297">
        <v>0</v>
      </c>
      <c r="F297">
        <v>3</v>
      </c>
    </row>
    <row r="298" spans="1:6" x14ac:dyDescent="0.25">
      <c r="A298" t="s">
        <v>31</v>
      </c>
      <c r="B298" t="s">
        <v>304</v>
      </c>
      <c r="C298" t="s">
        <v>290</v>
      </c>
      <c r="D298">
        <v>0</v>
      </c>
      <c r="F298">
        <v>4</v>
      </c>
    </row>
    <row r="299" spans="1:6" x14ac:dyDescent="0.25">
      <c r="A299" t="s">
        <v>31</v>
      </c>
      <c r="B299" t="s">
        <v>304</v>
      </c>
      <c r="C299" t="s">
        <v>291</v>
      </c>
      <c r="D299">
        <v>0</v>
      </c>
      <c r="F299">
        <v>1</v>
      </c>
    </row>
    <row r="300" spans="1:6" x14ac:dyDescent="0.25">
      <c r="A300" t="s">
        <v>31</v>
      </c>
      <c r="B300" t="s">
        <v>304</v>
      </c>
      <c r="C300" t="s">
        <v>292</v>
      </c>
      <c r="D300">
        <v>0</v>
      </c>
      <c r="F300">
        <v>1</v>
      </c>
    </row>
    <row r="301" spans="1:6" x14ac:dyDescent="0.25">
      <c r="A301" t="s">
        <v>31</v>
      </c>
      <c r="B301" t="s">
        <v>304</v>
      </c>
      <c r="C301" t="s">
        <v>293</v>
      </c>
      <c r="D301">
        <v>0</v>
      </c>
      <c r="F301">
        <v>0</v>
      </c>
    </row>
    <row r="302" spans="1:6" x14ac:dyDescent="0.25">
      <c r="A302" t="s">
        <v>31</v>
      </c>
      <c r="B302" t="s">
        <v>304</v>
      </c>
      <c r="C302" t="s">
        <v>294</v>
      </c>
      <c r="D302">
        <v>0</v>
      </c>
      <c r="F302">
        <v>0</v>
      </c>
    </row>
    <row r="303" spans="1:6" x14ac:dyDescent="0.25">
      <c r="A303" t="s">
        <v>31</v>
      </c>
      <c r="B303" t="s">
        <v>304</v>
      </c>
      <c r="C303" t="s">
        <v>295</v>
      </c>
      <c r="D303">
        <v>0</v>
      </c>
      <c r="F303">
        <v>0</v>
      </c>
    </row>
    <row r="304" spans="1:6" x14ac:dyDescent="0.25">
      <c r="A304" t="s">
        <v>31</v>
      </c>
      <c r="B304" t="s">
        <v>304</v>
      </c>
      <c r="C304" t="s">
        <v>296</v>
      </c>
      <c r="D304">
        <v>0</v>
      </c>
      <c r="F304">
        <v>0</v>
      </c>
    </row>
    <row r="305" spans="1:6" x14ac:dyDescent="0.25">
      <c r="A305" t="s">
        <v>31</v>
      </c>
      <c r="B305" t="s">
        <v>304</v>
      </c>
      <c r="C305" t="s">
        <v>297</v>
      </c>
      <c r="D305">
        <v>0</v>
      </c>
      <c r="F305">
        <v>2</v>
      </c>
    </row>
    <row r="306" spans="1:6" x14ac:dyDescent="0.25">
      <c r="A306" t="s">
        <v>31</v>
      </c>
      <c r="B306" t="s">
        <v>304</v>
      </c>
      <c r="C306" t="s">
        <v>298</v>
      </c>
      <c r="D306">
        <v>0</v>
      </c>
      <c r="F306">
        <v>3</v>
      </c>
    </row>
    <row r="307" spans="1:6" x14ac:dyDescent="0.25">
      <c r="A307" t="s">
        <v>31</v>
      </c>
      <c r="B307" t="s">
        <v>304</v>
      </c>
      <c r="C307" t="s">
        <v>299</v>
      </c>
      <c r="D307">
        <v>0</v>
      </c>
      <c r="F307">
        <v>2</v>
      </c>
    </row>
    <row r="308" spans="1:6" x14ac:dyDescent="0.25">
      <c r="A308" t="s">
        <v>31</v>
      </c>
      <c r="B308" t="s">
        <v>304</v>
      </c>
      <c r="C308" t="s">
        <v>301</v>
      </c>
      <c r="D308">
        <v>0</v>
      </c>
      <c r="F308">
        <v>0</v>
      </c>
    </row>
    <row r="309" spans="1:6" x14ac:dyDescent="0.25">
      <c r="A309" t="s">
        <v>31</v>
      </c>
      <c r="B309" t="s">
        <v>304</v>
      </c>
      <c r="C309" t="s">
        <v>302</v>
      </c>
      <c r="D309">
        <v>0</v>
      </c>
      <c r="F309">
        <v>0</v>
      </c>
    </row>
    <row r="310" spans="1:6" x14ac:dyDescent="0.25">
      <c r="A310" t="s">
        <v>31</v>
      </c>
      <c r="B310" t="s">
        <v>304</v>
      </c>
      <c r="C310" t="s">
        <v>306</v>
      </c>
      <c r="D310">
        <v>0</v>
      </c>
      <c r="F310">
        <v>0</v>
      </c>
    </row>
    <row r="311" spans="1:6" x14ac:dyDescent="0.25">
      <c r="A311" t="s">
        <v>31</v>
      </c>
      <c r="B311" t="s">
        <v>304</v>
      </c>
      <c r="C311" t="s">
        <v>309</v>
      </c>
      <c r="D311">
        <v>0</v>
      </c>
      <c r="F311">
        <v>0</v>
      </c>
    </row>
    <row r="312" spans="1:6" x14ac:dyDescent="0.25">
      <c r="A312" t="s">
        <v>31</v>
      </c>
      <c r="B312" t="s">
        <v>304</v>
      </c>
      <c r="C312" t="s">
        <v>310</v>
      </c>
      <c r="D312">
        <v>0</v>
      </c>
      <c r="F312">
        <v>0</v>
      </c>
    </row>
    <row r="313" spans="1:6" x14ac:dyDescent="0.25">
      <c r="A313" t="s">
        <v>31</v>
      </c>
      <c r="B313" t="s">
        <v>304</v>
      </c>
      <c r="C313" t="s">
        <v>307</v>
      </c>
      <c r="D313">
        <v>0</v>
      </c>
      <c r="F313">
        <v>0</v>
      </c>
    </row>
    <row r="314" spans="1:6" x14ac:dyDescent="0.25">
      <c r="A314" t="s">
        <v>31</v>
      </c>
      <c r="B314" t="s">
        <v>305</v>
      </c>
      <c r="C314" t="s">
        <v>414</v>
      </c>
      <c r="D314">
        <v>0</v>
      </c>
      <c r="F314">
        <v>0</v>
      </c>
    </row>
    <row r="315" spans="1:6" x14ac:dyDescent="0.25">
      <c r="A315" t="s">
        <v>31</v>
      </c>
      <c r="B315" t="s">
        <v>305</v>
      </c>
      <c r="C315" t="s">
        <v>413</v>
      </c>
      <c r="D315">
        <v>0</v>
      </c>
      <c r="F315">
        <v>0</v>
      </c>
    </row>
    <row r="316" spans="1:6" x14ac:dyDescent="0.25">
      <c r="A316" t="s">
        <v>31</v>
      </c>
      <c r="B316" t="s">
        <v>305</v>
      </c>
      <c r="C316" t="s">
        <v>415</v>
      </c>
      <c r="D316">
        <v>0</v>
      </c>
      <c r="F316">
        <v>0</v>
      </c>
    </row>
    <row r="317" spans="1:6" x14ac:dyDescent="0.25">
      <c r="A317" t="s">
        <v>31</v>
      </c>
      <c r="B317" t="s">
        <v>305</v>
      </c>
      <c r="C317" t="s">
        <v>417</v>
      </c>
      <c r="D317">
        <v>0</v>
      </c>
      <c r="F317">
        <v>0</v>
      </c>
    </row>
    <row r="318" spans="1:6" x14ac:dyDescent="0.25">
      <c r="A318" t="s">
        <v>31</v>
      </c>
      <c r="B318" t="s">
        <v>305</v>
      </c>
      <c r="C318" t="s">
        <v>416</v>
      </c>
      <c r="D318">
        <v>0</v>
      </c>
      <c r="F318">
        <v>0</v>
      </c>
    </row>
    <row r="319" spans="1:6" x14ac:dyDescent="0.25">
      <c r="A319" t="s">
        <v>31</v>
      </c>
      <c r="B319" t="s">
        <v>305</v>
      </c>
      <c r="C319" t="s">
        <v>287</v>
      </c>
      <c r="D319">
        <v>0</v>
      </c>
      <c r="F319">
        <v>0</v>
      </c>
    </row>
    <row r="320" spans="1:6" x14ac:dyDescent="0.25">
      <c r="A320" t="s">
        <v>31</v>
      </c>
      <c r="B320" t="s">
        <v>305</v>
      </c>
      <c r="C320" t="s">
        <v>288</v>
      </c>
      <c r="D320">
        <v>0</v>
      </c>
      <c r="F320">
        <v>1</v>
      </c>
    </row>
    <row r="321" spans="1:6" x14ac:dyDescent="0.25">
      <c r="A321" t="s">
        <v>31</v>
      </c>
      <c r="B321" t="s">
        <v>305</v>
      </c>
      <c r="C321" t="s">
        <v>289</v>
      </c>
      <c r="D321">
        <v>0</v>
      </c>
      <c r="F321">
        <v>3</v>
      </c>
    </row>
    <row r="322" spans="1:6" x14ac:dyDescent="0.25">
      <c r="A322" t="s">
        <v>31</v>
      </c>
      <c r="B322" t="s">
        <v>305</v>
      </c>
      <c r="C322" t="s">
        <v>290</v>
      </c>
      <c r="D322">
        <v>4</v>
      </c>
      <c r="E322">
        <v>6</v>
      </c>
      <c r="F322">
        <v>5</v>
      </c>
    </row>
    <row r="323" spans="1:6" x14ac:dyDescent="0.25">
      <c r="A323" t="s">
        <v>31</v>
      </c>
      <c r="B323" t="s">
        <v>305</v>
      </c>
      <c r="C323" t="s">
        <v>291</v>
      </c>
      <c r="D323">
        <v>0</v>
      </c>
      <c r="E323">
        <v>5</v>
      </c>
      <c r="F323">
        <v>4</v>
      </c>
    </row>
    <row r="324" spans="1:6" x14ac:dyDescent="0.25">
      <c r="A324" t="s">
        <v>31</v>
      </c>
      <c r="B324" t="s">
        <v>305</v>
      </c>
      <c r="C324" t="s">
        <v>292</v>
      </c>
      <c r="D324">
        <v>0</v>
      </c>
      <c r="F324">
        <v>2</v>
      </c>
    </row>
    <row r="325" spans="1:6" x14ac:dyDescent="0.25">
      <c r="A325" t="s">
        <v>31</v>
      </c>
      <c r="B325" t="s">
        <v>305</v>
      </c>
      <c r="C325" t="s">
        <v>293</v>
      </c>
      <c r="D325">
        <v>0</v>
      </c>
      <c r="F325">
        <v>2</v>
      </c>
    </row>
    <row r="326" spans="1:6" x14ac:dyDescent="0.25">
      <c r="A326" t="s">
        <v>31</v>
      </c>
      <c r="B326" t="s">
        <v>305</v>
      </c>
      <c r="C326" t="s">
        <v>294</v>
      </c>
      <c r="D326">
        <v>0</v>
      </c>
      <c r="F326">
        <v>0</v>
      </c>
    </row>
    <row r="327" spans="1:6" x14ac:dyDescent="0.25">
      <c r="A327" t="s">
        <v>31</v>
      </c>
      <c r="B327" t="s">
        <v>305</v>
      </c>
      <c r="C327" t="s">
        <v>295</v>
      </c>
      <c r="D327">
        <v>0</v>
      </c>
      <c r="F327">
        <v>0</v>
      </c>
    </row>
    <row r="328" spans="1:6" x14ac:dyDescent="0.25">
      <c r="A328" t="s">
        <v>31</v>
      </c>
      <c r="B328" t="s">
        <v>305</v>
      </c>
      <c r="C328" t="s">
        <v>296</v>
      </c>
      <c r="D328">
        <v>0</v>
      </c>
      <c r="F328">
        <v>0</v>
      </c>
    </row>
    <row r="329" spans="1:6" x14ac:dyDescent="0.25">
      <c r="A329" t="s">
        <v>31</v>
      </c>
      <c r="B329" t="s">
        <v>305</v>
      </c>
      <c r="C329" t="s">
        <v>297</v>
      </c>
      <c r="D329">
        <v>0</v>
      </c>
      <c r="F329">
        <v>3</v>
      </c>
    </row>
    <row r="330" spans="1:6" x14ac:dyDescent="0.25">
      <c r="A330" t="s">
        <v>31</v>
      </c>
      <c r="B330" t="s">
        <v>305</v>
      </c>
      <c r="C330" t="s">
        <v>298</v>
      </c>
      <c r="D330">
        <v>4</v>
      </c>
      <c r="E330">
        <v>6</v>
      </c>
      <c r="F330">
        <v>4</v>
      </c>
    </row>
    <row r="331" spans="1:6" x14ac:dyDescent="0.25">
      <c r="A331" t="s">
        <v>31</v>
      </c>
      <c r="B331" t="s">
        <v>305</v>
      </c>
      <c r="C331" t="s">
        <v>299</v>
      </c>
      <c r="D331">
        <v>4</v>
      </c>
      <c r="E331">
        <v>6</v>
      </c>
      <c r="F331">
        <v>5</v>
      </c>
    </row>
    <row r="332" spans="1:6" x14ac:dyDescent="0.25">
      <c r="A332" t="s">
        <v>31</v>
      </c>
      <c r="B332" t="s">
        <v>305</v>
      </c>
      <c r="C332" t="s">
        <v>301</v>
      </c>
      <c r="D332">
        <v>0</v>
      </c>
      <c r="F332">
        <v>2</v>
      </c>
    </row>
    <row r="333" spans="1:6" x14ac:dyDescent="0.25">
      <c r="A333" t="s">
        <v>31</v>
      </c>
      <c r="B333" t="s">
        <v>305</v>
      </c>
      <c r="C333" t="s">
        <v>302</v>
      </c>
      <c r="D333">
        <v>0</v>
      </c>
      <c r="F333">
        <v>1</v>
      </c>
    </row>
    <row r="334" spans="1:6" x14ac:dyDescent="0.25">
      <c r="A334" t="s">
        <v>31</v>
      </c>
      <c r="B334" t="s">
        <v>305</v>
      </c>
      <c r="C334" t="s">
        <v>306</v>
      </c>
      <c r="D334">
        <v>0</v>
      </c>
      <c r="F334">
        <v>0</v>
      </c>
    </row>
    <row r="335" spans="1:6" x14ac:dyDescent="0.25">
      <c r="A335" t="s">
        <v>31</v>
      </c>
      <c r="B335" t="s">
        <v>305</v>
      </c>
      <c r="C335" t="s">
        <v>309</v>
      </c>
      <c r="D335">
        <v>0</v>
      </c>
      <c r="F335">
        <v>0</v>
      </c>
    </row>
    <row r="336" spans="1:6" x14ac:dyDescent="0.25">
      <c r="A336" t="s">
        <v>31</v>
      </c>
      <c r="B336" t="s">
        <v>305</v>
      </c>
      <c r="C336" t="s">
        <v>310</v>
      </c>
      <c r="D336">
        <v>0</v>
      </c>
      <c r="F336">
        <v>0</v>
      </c>
    </row>
    <row r="337" spans="1:6" x14ac:dyDescent="0.25">
      <c r="A337" t="s">
        <v>31</v>
      </c>
      <c r="B337" t="s">
        <v>305</v>
      </c>
      <c r="C337" t="s">
        <v>307</v>
      </c>
      <c r="D337">
        <v>0</v>
      </c>
      <c r="F337">
        <v>0</v>
      </c>
    </row>
    <row r="338" spans="1:6" x14ac:dyDescent="0.25">
      <c r="A338" t="s">
        <v>381</v>
      </c>
      <c r="B338" t="s">
        <v>286</v>
      </c>
      <c r="C338" t="s">
        <v>414</v>
      </c>
      <c r="D338">
        <v>0</v>
      </c>
      <c r="F338">
        <v>0</v>
      </c>
    </row>
    <row r="339" spans="1:6" x14ac:dyDescent="0.25">
      <c r="A339" t="s">
        <v>381</v>
      </c>
      <c r="B339" t="s">
        <v>286</v>
      </c>
      <c r="C339" t="s">
        <v>413</v>
      </c>
      <c r="D339">
        <v>0</v>
      </c>
      <c r="F339">
        <v>0</v>
      </c>
    </row>
    <row r="340" spans="1:6" x14ac:dyDescent="0.25">
      <c r="A340" t="s">
        <v>381</v>
      </c>
      <c r="B340" t="s">
        <v>286</v>
      </c>
      <c r="C340" t="s">
        <v>415</v>
      </c>
      <c r="D340">
        <v>0</v>
      </c>
      <c r="F340">
        <v>0</v>
      </c>
    </row>
    <row r="341" spans="1:6" x14ac:dyDescent="0.25">
      <c r="A341" t="s">
        <v>381</v>
      </c>
      <c r="B341" t="s">
        <v>286</v>
      </c>
      <c r="C341" t="s">
        <v>417</v>
      </c>
      <c r="D341">
        <v>0</v>
      </c>
      <c r="F341">
        <v>0</v>
      </c>
    </row>
    <row r="342" spans="1:6" x14ac:dyDescent="0.25">
      <c r="A342" t="s">
        <v>381</v>
      </c>
      <c r="B342" t="s">
        <v>286</v>
      </c>
      <c r="C342" t="s">
        <v>416</v>
      </c>
      <c r="D342">
        <v>0</v>
      </c>
      <c r="F342">
        <v>0</v>
      </c>
    </row>
    <row r="343" spans="1:6" x14ac:dyDescent="0.25">
      <c r="A343" t="s">
        <v>381</v>
      </c>
      <c r="B343" t="s">
        <v>286</v>
      </c>
      <c r="C343" t="s">
        <v>287</v>
      </c>
      <c r="D343">
        <v>0</v>
      </c>
      <c r="F343">
        <v>0</v>
      </c>
    </row>
    <row r="344" spans="1:6" x14ac:dyDescent="0.25">
      <c r="A344" t="s">
        <v>381</v>
      </c>
      <c r="B344" t="s">
        <v>286</v>
      </c>
      <c r="C344" t="s">
        <v>288</v>
      </c>
      <c r="D344">
        <v>0</v>
      </c>
      <c r="F344">
        <v>0</v>
      </c>
    </row>
    <row r="345" spans="1:6" x14ac:dyDescent="0.25">
      <c r="A345" t="s">
        <v>381</v>
      </c>
      <c r="B345" t="s">
        <v>286</v>
      </c>
      <c r="C345" t="s">
        <v>289</v>
      </c>
      <c r="D345">
        <v>0</v>
      </c>
      <c r="F345">
        <v>1</v>
      </c>
    </row>
    <row r="346" spans="1:6" x14ac:dyDescent="0.25">
      <c r="A346" t="s">
        <v>381</v>
      </c>
      <c r="B346" t="s">
        <v>286</v>
      </c>
      <c r="C346" t="s">
        <v>290</v>
      </c>
      <c r="D346">
        <v>0</v>
      </c>
      <c r="F346">
        <v>1</v>
      </c>
    </row>
    <row r="347" spans="1:6" x14ac:dyDescent="0.25">
      <c r="A347" t="s">
        <v>381</v>
      </c>
      <c r="B347" t="s">
        <v>286</v>
      </c>
      <c r="C347" t="s">
        <v>291</v>
      </c>
      <c r="D347">
        <v>0</v>
      </c>
      <c r="F347">
        <v>0</v>
      </c>
    </row>
    <row r="348" spans="1:6" x14ac:dyDescent="0.25">
      <c r="A348" t="s">
        <v>381</v>
      </c>
      <c r="B348" t="s">
        <v>286</v>
      </c>
      <c r="C348" t="s">
        <v>292</v>
      </c>
      <c r="D348">
        <v>0</v>
      </c>
      <c r="F348">
        <v>0</v>
      </c>
    </row>
    <row r="349" spans="1:6" x14ac:dyDescent="0.25">
      <c r="A349" t="s">
        <v>381</v>
      </c>
      <c r="B349" t="s">
        <v>286</v>
      </c>
      <c r="C349" t="s">
        <v>293</v>
      </c>
      <c r="D349">
        <v>0</v>
      </c>
      <c r="F349">
        <v>0</v>
      </c>
    </row>
    <row r="350" spans="1:6" x14ac:dyDescent="0.25">
      <c r="A350" t="s">
        <v>381</v>
      </c>
      <c r="B350" t="s">
        <v>286</v>
      </c>
      <c r="C350" t="s">
        <v>294</v>
      </c>
      <c r="D350">
        <v>0</v>
      </c>
      <c r="F350">
        <v>0</v>
      </c>
    </row>
    <row r="351" spans="1:6" x14ac:dyDescent="0.25">
      <c r="A351" t="s">
        <v>381</v>
      </c>
      <c r="B351" t="s">
        <v>286</v>
      </c>
      <c r="C351" t="s">
        <v>295</v>
      </c>
      <c r="D351">
        <v>0</v>
      </c>
      <c r="F351">
        <v>0</v>
      </c>
    </row>
    <row r="352" spans="1:6" x14ac:dyDescent="0.25">
      <c r="A352" t="s">
        <v>381</v>
      </c>
      <c r="B352" t="s">
        <v>286</v>
      </c>
      <c r="C352" t="s">
        <v>296</v>
      </c>
      <c r="D352">
        <v>0</v>
      </c>
      <c r="F352">
        <v>0</v>
      </c>
    </row>
    <row r="353" spans="1:6" x14ac:dyDescent="0.25">
      <c r="A353" t="s">
        <v>381</v>
      </c>
      <c r="B353" t="s">
        <v>286</v>
      </c>
      <c r="C353" t="s">
        <v>297</v>
      </c>
      <c r="D353">
        <v>0</v>
      </c>
      <c r="F353">
        <v>0</v>
      </c>
    </row>
    <row r="354" spans="1:6" x14ac:dyDescent="0.25">
      <c r="A354" t="s">
        <v>381</v>
      </c>
      <c r="B354" t="s">
        <v>286</v>
      </c>
      <c r="C354" t="s">
        <v>298</v>
      </c>
      <c r="D354">
        <v>0</v>
      </c>
      <c r="F354">
        <v>0</v>
      </c>
    </row>
    <row r="355" spans="1:6" x14ac:dyDescent="0.25">
      <c r="A355" t="s">
        <v>381</v>
      </c>
      <c r="B355" t="s">
        <v>286</v>
      </c>
      <c r="C355" t="s">
        <v>299</v>
      </c>
      <c r="D355">
        <v>0</v>
      </c>
      <c r="F355">
        <v>0</v>
      </c>
    </row>
    <row r="356" spans="1:6" x14ac:dyDescent="0.25">
      <c r="A356" t="s">
        <v>381</v>
      </c>
      <c r="B356" t="s">
        <v>286</v>
      </c>
      <c r="C356" t="s">
        <v>301</v>
      </c>
      <c r="D356">
        <v>0</v>
      </c>
      <c r="F356">
        <v>0</v>
      </c>
    </row>
    <row r="357" spans="1:6" x14ac:dyDescent="0.25">
      <c r="A357" t="s">
        <v>381</v>
      </c>
      <c r="B357" t="s">
        <v>286</v>
      </c>
      <c r="C357" t="s">
        <v>302</v>
      </c>
      <c r="D357">
        <v>0</v>
      </c>
      <c r="F357">
        <v>0</v>
      </c>
    </row>
    <row r="358" spans="1:6" x14ac:dyDescent="0.25">
      <c r="A358" t="s">
        <v>381</v>
      </c>
      <c r="B358" t="s">
        <v>286</v>
      </c>
      <c r="C358" t="s">
        <v>306</v>
      </c>
      <c r="D358">
        <v>0</v>
      </c>
      <c r="F358">
        <v>0</v>
      </c>
    </row>
    <row r="359" spans="1:6" x14ac:dyDescent="0.25">
      <c r="A359" t="s">
        <v>381</v>
      </c>
      <c r="B359" t="s">
        <v>286</v>
      </c>
      <c r="C359" t="s">
        <v>309</v>
      </c>
      <c r="D359">
        <v>0</v>
      </c>
      <c r="F359">
        <v>0</v>
      </c>
    </row>
    <row r="360" spans="1:6" x14ac:dyDescent="0.25">
      <c r="A360" t="s">
        <v>381</v>
      </c>
      <c r="B360" t="s">
        <v>286</v>
      </c>
      <c r="C360" t="s">
        <v>310</v>
      </c>
      <c r="D360">
        <v>0</v>
      </c>
      <c r="F360">
        <v>0</v>
      </c>
    </row>
    <row r="361" spans="1:6" x14ac:dyDescent="0.25">
      <c r="A361" t="s">
        <v>381</v>
      </c>
      <c r="B361" t="s">
        <v>286</v>
      </c>
      <c r="C361" t="s">
        <v>307</v>
      </c>
      <c r="D361">
        <v>0</v>
      </c>
      <c r="F361">
        <v>0</v>
      </c>
    </row>
    <row r="362" spans="1:6" x14ac:dyDescent="0.25">
      <c r="A362" t="s">
        <v>381</v>
      </c>
      <c r="B362" t="s">
        <v>300</v>
      </c>
      <c r="C362" t="s">
        <v>414</v>
      </c>
      <c r="D362">
        <v>0</v>
      </c>
      <c r="F362">
        <v>0</v>
      </c>
    </row>
    <row r="363" spans="1:6" x14ac:dyDescent="0.25">
      <c r="A363" t="s">
        <v>381</v>
      </c>
      <c r="B363" t="s">
        <v>300</v>
      </c>
      <c r="C363" t="s">
        <v>413</v>
      </c>
      <c r="D363">
        <v>0</v>
      </c>
      <c r="F363">
        <v>0</v>
      </c>
    </row>
    <row r="364" spans="1:6" x14ac:dyDescent="0.25">
      <c r="A364" t="s">
        <v>381</v>
      </c>
      <c r="B364" t="s">
        <v>300</v>
      </c>
      <c r="C364" t="s">
        <v>415</v>
      </c>
      <c r="D364">
        <v>0</v>
      </c>
      <c r="F364">
        <v>0</v>
      </c>
    </row>
    <row r="365" spans="1:6" x14ac:dyDescent="0.25">
      <c r="A365" t="s">
        <v>381</v>
      </c>
      <c r="B365" t="s">
        <v>300</v>
      </c>
      <c r="C365" t="s">
        <v>417</v>
      </c>
      <c r="D365">
        <v>0</v>
      </c>
      <c r="F365">
        <v>0</v>
      </c>
    </row>
    <row r="366" spans="1:6" x14ac:dyDescent="0.25">
      <c r="A366" t="s">
        <v>381</v>
      </c>
      <c r="B366" t="s">
        <v>300</v>
      </c>
      <c r="C366" t="s">
        <v>416</v>
      </c>
      <c r="D366">
        <v>0</v>
      </c>
      <c r="F366">
        <v>0</v>
      </c>
    </row>
    <row r="367" spans="1:6" x14ac:dyDescent="0.25">
      <c r="A367" t="s">
        <v>381</v>
      </c>
      <c r="B367" t="s">
        <v>300</v>
      </c>
      <c r="C367" t="s">
        <v>287</v>
      </c>
      <c r="D367">
        <v>0</v>
      </c>
      <c r="F367">
        <v>0</v>
      </c>
    </row>
    <row r="368" spans="1:6" x14ac:dyDescent="0.25">
      <c r="A368" t="s">
        <v>381</v>
      </c>
      <c r="B368" t="s">
        <v>300</v>
      </c>
      <c r="C368" t="s">
        <v>288</v>
      </c>
      <c r="D368">
        <v>0</v>
      </c>
      <c r="F368">
        <v>0</v>
      </c>
    </row>
    <row r="369" spans="1:6" x14ac:dyDescent="0.25">
      <c r="A369" t="s">
        <v>381</v>
      </c>
      <c r="B369" t="s">
        <v>300</v>
      </c>
      <c r="C369" t="s">
        <v>289</v>
      </c>
      <c r="D369">
        <v>0</v>
      </c>
      <c r="F369">
        <v>1</v>
      </c>
    </row>
    <row r="370" spans="1:6" x14ac:dyDescent="0.25">
      <c r="A370" t="s">
        <v>381</v>
      </c>
      <c r="B370" t="s">
        <v>300</v>
      </c>
      <c r="C370" t="s">
        <v>290</v>
      </c>
      <c r="D370">
        <v>0</v>
      </c>
      <c r="F370">
        <v>2</v>
      </c>
    </row>
    <row r="371" spans="1:6" x14ac:dyDescent="0.25">
      <c r="A371" t="s">
        <v>381</v>
      </c>
      <c r="B371" t="s">
        <v>300</v>
      </c>
      <c r="C371" t="s">
        <v>291</v>
      </c>
      <c r="D371">
        <v>0</v>
      </c>
      <c r="F371">
        <v>2</v>
      </c>
    </row>
    <row r="372" spans="1:6" x14ac:dyDescent="0.25">
      <c r="A372" t="s">
        <v>381</v>
      </c>
      <c r="B372" t="s">
        <v>300</v>
      </c>
      <c r="C372" t="s">
        <v>292</v>
      </c>
      <c r="D372">
        <v>0</v>
      </c>
      <c r="F372">
        <v>1</v>
      </c>
    </row>
    <row r="373" spans="1:6" x14ac:dyDescent="0.25">
      <c r="A373" t="s">
        <v>381</v>
      </c>
      <c r="B373" t="s">
        <v>300</v>
      </c>
      <c r="C373" t="s">
        <v>293</v>
      </c>
      <c r="D373">
        <v>0</v>
      </c>
      <c r="F373">
        <v>0</v>
      </c>
    </row>
    <row r="374" spans="1:6" x14ac:dyDescent="0.25">
      <c r="A374" t="s">
        <v>381</v>
      </c>
      <c r="B374" t="s">
        <v>300</v>
      </c>
      <c r="C374" t="s">
        <v>294</v>
      </c>
      <c r="D374">
        <v>0</v>
      </c>
      <c r="F374">
        <v>2</v>
      </c>
    </row>
    <row r="375" spans="1:6" x14ac:dyDescent="0.25">
      <c r="A375" t="s">
        <v>381</v>
      </c>
      <c r="B375" t="s">
        <v>300</v>
      </c>
      <c r="C375" t="s">
        <v>295</v>
      </c>
      <c r="D375">
        <v>0</v>
      </c>
      <c r="F375">
        <v>1</v>
      </c>
    </row>
    <row r="376" spans="1:6" x14ac:dyDescent="0.25">
      <c r="A376" t="s">
        <v>381</v>
      </c>
      <c r="B376" t="s">
        <v>300</v>
      </c>
      <c r="C376" t="s">
        <v>296</v>
      </c>
      <c r="D376">
        <v>0</v>
      </c>
      <c r="F376">
        <v>1</v>
      </c>
    </row>
    <row r="377" spans="1:6" x14ac:dyDescent="0.25">
      <c r="A377" t="s">
        <v>381</v>
      </c>
      <c r="B377" t="s">
        <v>300</v>
      </c>
      <c r="C377" t="s">
        <v>297</v>
      </c>
      <c r="D377">
        <v>0</v>
      </c>
      <c r="F377">
        <v>1</v>
      </c>
    </row>
    <row r="378" spans="1:6" x14ac:dyDescent="0.25">
      <c r="A378" t="s">
        <v>381</v>
      </c>
      <c r="B378" t="s">
        <v>300</v>
      </c>
      <c r="C378" t="s">
        <v>298</v>
      </c>
      <c r="D378">
        <v>0</v>
      </c>
      <c r="F378">
        <v>0</v>
      </c>
    </row>
    <row r="379" spans="1:6" x14ac:dyDescent="0.25">
      <c r="A379" t="s">
        <v>381</v>
      </c>
      <c r="B379" t="s">
        <v>300</v>
      </c>
      <c r="C379" t="s">
        <v>299</v>
      </c>
      <c r="D379">
        <v>0</v>
      </c>
      <c r="F379">
        <v>0</v>
      </c>
    </row>
    <row r="380" spans="1:6" x14ac:dyDescent="0.25">
      <c r="A380" t="s">
        <v>381</v>
      </c>
      <c r="B380" t="s">
        <v>300</v>
      </c>
      <c r="C380" t="s">
        <v>301</v>
      </c>
      <c r="D380">
        <v>0</v>
      </c>
      <c r="F380">
        <v>0</v>
      </c>
    </row>
    <row r="381" spans="1:6" x14ac:dyDescent="0.25">
      <c r="A381" t="s">
        <v>381</v>
      </c>
      <c r="B381" t="s">
        <v>300</v>
      </c>
      <c r="C381" t="s">
        <v>302</v>
      </c>
      <c r="D381">
        <v>0</v>
      </c>
      <c r="F381">
        <v>0</v>
      </c>
    </row>
    <row r="382" spans="1:6" x14ac:dyDescent="0.25">
      <c r="A382" t="s">
        <v>381</v>
      </c>
      <c r="B382" t="s">
        <v>300</v>
      </c>
      <c r="C382" t="s">
        <v>306</v>
      </c>
      <c r="D382">
        <v>0</v>
      </c>
      <c r="F382">
        <v>0</v>
      </c>
    </row>
    <row r="383" spans="1:6" x14ac:dyDescent="0.25">
      <c r="A383" t="s">
        <v>381</v>
      </c>
      <c r="B383" t="s">
        <v>300</v>
      </c>
      <c r="C383" t="s">
        <v>309</v>
      </c>
      <c r="D383">
        <v>0</v>
      </c>
      <c r="F383">
        <v>0</v>
      </c>
    </row>
    <row r="384" spans="1:6" x14ac:dyDescent="0.25">
      <c r="A384" t="s">
        <v>381</v>
      </c>
      <c r="B384" t="s">
        <v>300</v>
      </c>
      <c r="C384" t="s">
        <v>310</v>
      </c>
      <c r="D384">
        <v>0</v>
      </c>
      <c r="F384">
        <v>0</v>
      </c>
    </row>
    <row r="385" spans="1:6" x14ac:dyDescent="0.25">
      <c r="A385" t="s">
        <v>381</v>
      </c>
      <c r="B385" t="s">
        <v>300</v>
      </c>
      <c r="C385" t="s">
        <v>307</v>
      </c>
      <c r="D385">
        <v>0</v>
      </c>
      <c r="F385">
        <v>0</v>
      </c>
    </row>
    <row r="386" spans="1:6" x14ac:dyDescent="0.25">
      <c r="A386" t="s">
        <v>381</v>
      </c>
      <c r="B386" t="s">
        <v>311</v>
      </c>
      <c r="C386" t="s">
        <v>414</v>
      </c>
      <c r="D386">
        <v>0</v>
      </c>
      <c r="F386">
        <v>0</v>
      </c>
    </row>
    <row r="387" spans="1:6" x14ac:dyDescent="0.25">
      <c r="A387" t="s">
        <v>381</v>
      </c>
      <c r="B387" t="s">
        <v>311</v>
      </c>
      <c r="C387" t="s">
        <v>413</v>
      </c>
      <c r="D387">
        <v>0</v>
      </c>
      <c r="F387">
        <v>0</v>
      </c>
    </row>
    <row r="388" spans="1:6" x14ac:dyDescent="0.25">
      <c r="A388" t="s">
        <v>381</v>
      </c>
      <c r="B388" t="s">
        <v>311</v>
      </c>
      <c r="C388" t="s">
        <v>415</v>
      </c>
      <c r="D388">
        <v>0</v>
      </c>
      <c r="F388">
        <v>0</v>
      </c>
    </row>
    <row r="389" spans="1:6" x14ac:dyDescent="0.25">
      <c r="A389" t="s">
        <v>381</v>
      </c>
      <c r="B389" t="s">
        <v>311</v>
      </c>
      <c r="C389" t="s">
        <v>417</v>
      </c>
      <c r="D389">
        <v>0</v>
      </c>
      <c r="F389">
        <v>0</v>
      </c>
    </row>
    <row r="390" spans="1:6" x14ac:dyDescent="0.25">
      <c r="A390" t="s">
        <v>381</v>
      </c>
      <c r="B390" t="s">
        <v>311</v>
      </c>
      <c r="C390" t="s">
        <v>416</v>
      </c>
      <c r="D390">
        <v>0</v>
      </c>
      <c r="F390">
        <v>0</v>
      </c>
    </row>
    <row r="391" spans="1:6" x14ac:dyDescent="0.25">
      <c r="A391" t="s">
        <v>381</v>
      </c>
      <c r="B391" t="s">
        <v>311</v>
      </c>
      <c r="C391" t="s">
        <v>287</v>
      </c>
      <c r="D391">
        <v>0</v>
      </c>
      <c r="F391">
        <v>0</v>
      </c>
    </row>
    <row r="392" spans="1:6" x14ac:dyDescent="0.25">
      <c r="A392" t="s">
        <v>381</v>
      </c>
      <c r="B392" t="s">
        <v>311</v>
      </c>
      <c r="C392" t="s">
        <v>288</v>
      </c>
      <c r="D392">
        <v>0</v>
      </c>
      <c r="F392">
        <v>0</v>
      </c>
    </row>
    <row r="393" spans="1:6" x14ac:dyDescent="0.25">
      <c r="A393" t="s">
        <v>381</v>
      </c>
      <c r="B393" t="s">
        <v>311</v>
      </c>
      <c r="C393" t="s">
        <v>289</v>
      </c>
      <c r="D393">
        <v>0</v>
      </c>
      <c r="F393">
        <v>0</v>
      </c>
    </row>
    <row r="394" spans="1:6" x14ac:dyDescent="0.25">
      <c r="A394" t="s">
        <v>381</v>
      </c>
      <c r="B394" t="s">
        <v>311</v>
      </c>
      <c r="C394" t="s">
        <v>290</v>
      </c>
      <c r="D394">
        <v>0</v>
      </c>
      <c r="F394">
        <v>0</v>
      </c>
    </row>
    <row r="395" spans="1:6" x14ac:dyDescent="0.25">
      <c r="A395" t="s">
        <v>381</v>
      </c>
      <c r="B395" t="s">
        <v>311</v>
      </c>
      <c r="C395" t="s">
        <v>291</v>
      </c>
      <c r="D395">
        <v>0</v>
      </c>
      <c r="F395">
        <v>0</v>
      </c>
    </row>
    <row r="396" spans="1:6" x14ac:dyDescent="0.25">
      <c r="A396" t="s">
        <v>381</v>
      </c>
      <c r="B396" t="s">
        <v>311</v>
      </c>
      <c r="C396" t="s">
        <v>292</v>
      </c>
      <c r="D396">
        <v>0</v>
      </c>
      <c r="F396">
        <v>0</v>
      </c>
    </row>
    <row r="397" spans="1:6" x14ac:dyDescent="0.25">
      <c r="A397" t="s">
        <v>381</v>
      </c>
      <c r="B397" t="s">
        <v>311</v>
      </c>
      <c r="C397" t="s">
        <v>293</v>
      </c>
      <c r="D397">
        <v>0</v>
      </c>
      <c r="F397">
        <v>0</v>
      </c>
    </row>
    <row r="398" spans="1:6" x14ac:dyDescent="0.25">
      <c r="A398" t="s">
        <v>381</v>
      </c>
      <c r="B398" t="s">
        <v>311</v>
      </c>
      <c r="C398" t="s">
        <v>294</v>
      </c>
      <c r="D398">
        <v>0</v>
      </c>
      <c r="F398">
        <v>0</v>
      </c>
    </row>
    <row r="399" spans="1:6" x14ac:dyDescent="0.25">
      <c r="A399" t="s">
        <v>381</v>
      </c>
      <c r="B399" t="s">
        <v>311</v>
      </c>
      <c r="C399" t="s">
        <v>295</v>
      </c>
      <c r="D399">
        <v>0</v>
      </c>
      <c r="F399">
        <v>0</v>
      </c>
    </row>
    <row r="400" spans="1:6" x14ac:dyDescent="0.25">
      <c r="A400" t="s">
        <v>381</v>
      </c>
      <c r="B400" t="s">
        <v>311</v>
      </c>
      <c r="C400" t="s">
        <v>296</v>
      </c>
      <c r="D400">
        <v>0</v>
      </c>
      <c r="F400">
        <v>0</v>
      </c>
    </row>
    <row r="401" spans="1:6" x14ac:dyDescent="0.25">
      <c r="A401" t="s">
        <v>381</v>
      </c>
      <c r="B401" t="s">
        <v>311</v>
      </c>
      <c r="C401" t="s">
        <v>297</v>
      </c>
      <c r="D401">
        <v>0</v>
      </c>
      <c r="F401">
        <v>0</v>
      </c>
    </row>
    <row r="402" spans="1:6" x14ac:dyDescent="0.25">
      <c r="A402" t="s">
        <v>381</v>
      </c>
      <c r="B402" t="s">
        <v>311</v>
      </c>
      <c r="C402" t="s">
        <v>298</v>
      </c>
      <c r="D402">
        <v>0</v>
      </c>
      <c r="F402">
        <v>0</v>
      </c>
    </row>
    <row r="403" spans="1:6" x14ac:dyDescent="0.25">
      <c r="A403" t="s">
        <v>381</v>
      </c>
      <c r="B403" t="s">
        <v>311</v>
      </c>
      <c r="C403" t="s">
        <v>299</v>
      </c>
      <c r="D403">
        <v>0</v>
      </c>
      <c r="F403">
        <v>0</v>
      </c>
    </row>
    <row r="404" spans="1:6" x14ac:dyDescent="0.25">
      <c r="A404" t="s">
        <v>381</v>
      </c>
      <c r="B404" t="s">
        <v>311</v>
      </c>
      <c r="C404" t="s">
        <v>301</v>
      </c>
      <c r="D404">
        <v>0</v>
      </c>
      <c r="F404">
        <v>0</v>
      </c>
    </row>
    <row r="405" spans="1:6" x14ac:dyDescent="0.25">
      <c r="A405" t="s">
        <v>381</v>
      </c>
      <c r="B405" t="s">
        <v>311</v>
      </c>
      <c r="C405" t="s">
        <v>302</v>
      </c>
      <c r="D405">
        <v>0</v>
      </c>
      <c r="F405">
        <v>0</v>
      </c>
    </row>
    <row r="406" spans="1:6" x14ac:dyDescent="0.25">
      <c r="A406" t="s">
        <v>381</v>
      </c>
      <c r="B406" t="s">
        <v>311</v>
      </c>
      <c r="C406" t="s">
        <v>306</v>
      </c>
      <c r="D406">
        <v>0</v>
      </c>
      <c r="F406">
        <v>0</v>
      </c>
    </row>
    <row r="407" spans="1:6" x14ac:dyDescent="0.25">
      <c r="A407" t="s">
        <v>381</v>
      </c>
      <c r="B407" t="s">
        <v>311</v>
      </c>
      <c r="C407" t="s">
        <v>309</v>
      </c>
      <c r="D407">
        <v>0</v>
      </c>
      <c r="F407">
        <v>0</v>
      </c>
    </row>
    <row r="408" spans="1:6" x14ac:dyDescent="0.25">
      <c r="A408" t="s">
        <v>381</v>
      </c>
      <c r="B408" t="s">
        <v>311</v>
      </c>
      <c r="C408" t="s">
        <v>310</v>
      </c>
      <c r="D408">
        <v>0</v>
      </c>
      <c r="F408">
        <v>0</v>
      </c>
    </row>
    <row r="409" spans="1:6" x14ac:dyDescent="0.25">
      <c r="A409" t="s">
        <v>381</v>
      </c>
      <c r="B409" t="s">
        <v>311</v>
      </c>
      <c r="C409" t="s">
        <v>307</v>
      </c>
      <c r="D409">
        <v>0</v>
      </c>
      <c r="F409">
        <v>0</v>
      </c>
    </row>
    <row r="410" spans="1:6" x14ac:dyDescent="0.25">
      <c r="A410" t="s">
        <v>381</v>
      </c>
      <c r="B410" t="s">
        <v>308</v>
      </c>
      <c r="C410" t="s">
        <v>414</v>
      </c>
      <c r="D410">
        <v>0</v>
      </c>
      <c r="F410">
        <v>0</v>
      </c>
    </row>
    <row r="411" spans="1:6" x14ac:dyDescent="0.25">
      <c r="A411" t="s">
        <v>381</v>
      </c>
      <c r="B411" t="s">
        <v>308</v>
      </c>
      <c r="C411" t="s">
        <v>413</v>
      </c>
      <c r="D411">
        <v>0</v>
      </c>
      <c r="F411">
        <v>0</v>
      </c>
    </row>
    <row r="412" spans="1:6" x14ac:dyDescent="0.25">
      <c r="A412" t="s">
        <v>381</v>
      </c>
      <c r="B412" t="s">
        <v>308</v>
      </c>
      <c r="C412" t="s">
        <v>415</v>
      </c>
      <c r="D412">
        <v>0</v>
      </c>
      <c r="F412">
        <v>0</v>
      </c>
    </row>
    <row r="413" spans="1:6" x14ac:dyDescent="0.25">
      <c r="A413" t="s">
        <v>381</v>
      </c>
      <c r="B413" t="s">
        <v>308</v>
      </c>
      <c r="C413" t="s">
        <v>417</v>
      </c>
      <c r="D413">
        <v>0</v>
      </c>
      <c r="F413">
        <v>0</v>
      </c>
    </row>
    <row r="414" spans="1:6" x14ac:dyDescent="0.25">
      <c r="A414" t="s">
        <v>381</v>
      </c>
      <c r="B414" t="s">
        <v>308</v>
      </c>
      <c r="C414" t="s">
        <v>416</v>
      </c>
      <c r="D414">
        <v>0</v>
      </c>
      <c r="F414">
        <v>0</v>
      </c>
    </row>
    <row r="415" spans="1:6" x14ac:dyDescent="0.25">
      <c r="A415" t="s">
        <v>381</v>
      </c>
      <c r="B415" t="s">
        <v>308</v>
      </c>
      <c r="C415" t="s">
        <v>287</v>
      </c>
      <c r="D415">
        <v>0</v>
      </c>
      <c r="F415">
        <v>0</v>
      </c>
    </row>
    <row r="416" spans="1:6" x14ac:dyDescent="0.25">
      <c r="A416" t="s">
        <v>381</v>
      </c>
      <c r="B416" t="s">
        <v>308</v>
      </c>
      <c r="C416" t="s">
        <v>288</v>
      </c>
      <c r="D416">
        <v>0</v>
      </c>
      <c r="F416">
        <v>0</v>
      </c>
    </row>
    <row r="417" spans="1:6" x14ac:dyDescent="0.25">
      <c r="A417" t="s">
        <v>381</v>
      </c>
      <c r="B417" t="s">
        <v>308</v>
      </c>
      <c r="C417" t="s">
        <v>289</v>
      </c>
      <c r="D417">
        <v>0</v>
      </c>
      <c r="F417">
        <v>0</v>
      </c>
    </row>
    <row r="418" spans="1:6" x14ac:dyDescent="0.25">
      <c r="A418" t="s">
        <v>381</v>
      </c>
      <c r="B418" t="s">
        <v>308</v>
      </c>
      <c r="C418" t="s">
        <v>290</v>
      </c>
      <c r="D418">
        <v>0</v>
      </c>
      <c r="F418">
        <v>0</v>
      </c>
    </row>
    <row r="419" spans="1:6" x14ac:dyDescent="0.25">
      <c r="A419" t="s">
        <v>381</v>
      </c>
      <c r="B419" t="s">
        <v>308</v>
      </c>
      <c r="C419" t="s">
        <v>291</v>
      </c>
      <c r="D419">
        <v>0</v>
      </c>
      <c r="F419">
        <v>0</v>
      </c>
    </row>
    <row r="420" spans="1:6" x14ac:dyDescent="0.25">
      <c r="A420" t="s">
        <v>381</v>
      </c>
      <c r="B420" t="s">
        <v>308</v>
      </c>
      <c r="C420" t="s">
        <v>292</v>
      </c>
      <c r="D420">
        <v>0</v>
      </c>
      <c r="F420">
        <v>0</v>
      </c>
    </row>
    <row r="421" spans="1:6" x14ac:dyDescent="0.25">
      <c r="A421" t="s">
        <v>381</v>
      </c>
      <c r="B421" t="s">
        <v>308</v>
      </c>
      <c r="C421" t="s">
        <v>293</v>
      </c>
      <c r="D421">
        <v>0</v>
      </c>
      <c r="F421">
        <v>0</v>
      </c>
    </row>
    <row r="422" spans="1:6" x14ac:dyDescent="0.25">
      <c r="A422" t="s">
        <v>381</v>
      </c>
      <c r="B422" t="s">
        <v>308</v>
      </c>
      <c r="C422" t="s">
        <v>294</v>
      </c>
      <c r="D422">
        <v>0</v>
      </c>
      <c r="F422">
        <v>0</v>
      </c>
    </row>
    <row r="423" spans="1:6" x14ac:dyDescent="0.25">
      <c r="A423" t="s">
        <v>381</v>
      </c>
      <c r="B423" t="s">
        <v>308</v>
      </c>
      <c r="C423" t="s">
        <v>295</v>
      </c>
      <c r="D423">
        <v>0</v>
      </c>
      <c r="F423">
        <v>0</v>
      </c>
    </row>
    <row r="424" spans="1:6" x14ac:dyDescent="0.25">
      <c r="A424" t="s">
        <v>381</v>
      </c>
      <c r="B424" t="s">
        <v>308</v>
      </c>
      <c r="C424" t="s">
        <v>296</v>
      </c>
      <c r="D424">
        <v>0</v>
      </c>
      <c r="F424">
        <v>0</v>
      </c>
    </row>
    <row r="425" spans="1:6" x14ac:dyDescent="0.25">
      <c r="A425" t="s">
        <v>381</v>
      </c>
      <c r="B425" t="s">
        <v>308</v>
      </c>
      <c r="C425" t="s">
        <v>297</v>
      </c>
      <c r="D425">
        <v>0</v>
      </c>
      <c r="F425">
        <v>0</v>
      </c>
    </row>
    <row r="426" spans="1:6" x14ac:dyDescent="0.25">
      <c r="A426" t="s">
        <v>381</v>
      </c>
      <c r="B426" t="s">
        <v>308</v>
      </c>
      <c r="C426" t="s">
        <v>298</v>
      </c>
      <c r="D426">
        <v>0</v>
      </c>
      <c r="F426">
        <v>0</v>
      </c>
    </row>
    <row r="427" spans="1:6" x14ac:dyDescent="0.25">
      <c r="A427" t="s">
        <v>381</v>
      </c>
      <c r="B427" t="s">
        <v>308</v>
      </c>
      <c r="C427" t="s">
        <v>299</v>
      </c>
      <c r="D427">
        <v>0</v>
      </c>
      <c r="F427">
        <v>0</v>
      </c>
    </row>
    <row r="428" spans="1:6" x14ac:dyDescent="0.25">
      <c r="A428" t="s">
        <v>381</v>
      </c>
      <c r="B428" t="s">
        <v>308</v>
      </c>
      <c r="C428" t="s">
        <v>301</v>
      </c>
      <c r="D428">
        <v>0</v>
      </c>
      <c r="F428">
        <v>0</v>
      </c>
    </row>
    <row r="429" spans="1:6" x14ac:dyDescent="0.25">
      <c r="A429" t="s">
        <v>381</v>
      </c>
      <c r="B429" t="s">
        <v>308</v>
      </c>
      <c r="C429" t="s">
        <v>302</v>
      </c>
      <c r="D429">
        <v>0</v>
      </c>
      <c r="F429">
        <v>0</v>
      </c>
    </row>
    <row r="430" spans="1:6" x14ac:dyDescent="0.25">
      <c r="A430" t="s">
        <v>381</v>
      </c>
      <c r="B430" t="s">
        <v>308</v>
      </c>
      <c r="C430" t="s">
        <v>306</v>
      </c>
      <c r="D430">
        <v>0</v>
      </c>
      <c r="F430">
        <v>0</v>
      </c>
    </row>
    <row r="431" spans="1:6" x14ac:dyDescent="0.25">
      <c r="A431" t="s">
        <v>381</v>
      </c>
      <c r="B431" t="s">
        <v>308</v>
      </c>
      <c r="C431" t="s">
        <v>309</v>
      </c>
      <c r="D431">
        <v>0</v>
      </c>
      <c r="F431">
        <v>0</v>
      </c>
    </row>
    <row r="432" spans="1:6" x14ac:dyDescent="0.25">
      <c r="A432" t="s">
        <v>381</v>
      </c>
      <c r="B432" t="s">
        <v>308</v>
      </c>
      <c r="C432" t="s">
        <v>310</v>
      </c>
      <c r="D432">
        <v>0</v>
      </c>
      <c r="F432">
        <v>0</v>
      </c>
    </row>
    <row r="433" spans="1:6" x14ac:dyDescent="0.25">
      <c r="A433" t="s">
        <v>381</v>
      </c>
      <c r="B433" t="s">
        <v>308</v>
      </c>
      <c r="C433" t="s">
        <v>307</v>
      </c>
      <c r="D433">
        <v>0</v>
      </c>
      <c r="F433">
        <v>0</v>
      </c>
    </row>
    <row r="434" spans="1:6" x14ac:dyDescent="0.25">
      <c r="A434" t="s">
        <v>381</v>
      </c>
      <c r="B434" t="s">
        <v>303</v>
      </c>
      <c r="C434" t="s">
        <v>414</v>
      </c>
      <c r="D434">
        <v>0</v>
      </c>
      <c r="F434">
        <v>0</v>
      </c>
    </row>
    <row r="435" spans="1:6" x14ac:dyDescent="0.25">
      <c r="A435" t="s">
        <v>381</v>
      </c>
      <c r="B435" t="s">
        <v>303</v>
      </c>
      <c r="C435" t="s">
        <v>413</v>
      </c>
      <c r="D435">
        <v>0</v>
      </c>
      <c r="F435">
        <v>0</v>
      </c>
    </row>
    <row r="436" spans="1:6" x14ac:dyDescent="0.25">
      <c r="A436" t="s">
        <v>381</v>
      </c>
      <c r="B436" t="s">
        <v>303</v>
      </c>
      <c r="C436" t="s">
        <v>415</v>
      </c>
      <c r="D436">
        <v>0</v>
      </c>
      <c r="F436">
        <v>0</v>
      </c>
    </row>
    <row r="437" spans="1:6" x14ac:dyDescent="0.25">
      <c r="A437" t="s">
        <v>381</v>
      </c>
      <c r="B437" t="s">
        <v>303</v>
      </c>
      <c r="C437" t="s">
        <v>417</v>
      </c>
      <c r="D437">
        <v>0</v>
      </c>
      <c r="F437">
        <v>0</v>
      </c>
    </row>
    <row r="438" spans="1:6" x14ac:dyDescent="0.25">
      <c r="A438" t="s">
        <v>381</v>
      </c>
      <c r="B438" t="s">
        <v>303</v>
      </c>
      <c r="C438" t="s">
        <v>416</v>
      </c>
      <c r="D438">
        <v>0</v>
      </c>
      <c r="F438">
        <v>0</v>
      </c>
    </row>
    <row r="439" spans="1:6" x14ac:dyDescent="0.25">
      <c r="A439" t="s">
        <v>381</v>
      </c>
      <c r="B439" t="s">
        <v>303</v>
      </c>
      <c r="C439" t="s">
        <v>287</v>
      </c>
      <c r="D439">
        <v>0</v>
      </c>
      <c r="F439">
        <v>0</v>
      </c>
    </row>
    <row r="440" spans="1:6" x14ac:dyDescent="0.25">
      <c r="A440" t="s">
        <v>381</v>
      </c>
      <c r="B440" t="s">
        <v>303</v>
      </c>
      <c r="C440" t="s">
        <v>288</v>
      </c>
      <c r="D440">
        <v>0</v>
      </c>
      <c r="F440">
        <v>0</v>
      </c>
    </row>
    <row r="441" spans="1:6" x14ac:dyDescent="0.25">
      <c r="A441" t="s">
        <v>381</v>
      </c>
      <c r="B441" t="s">
        <v>303</v>
      </c>
      <c r="C441" t="s">
        <v>289</v>
      </c>
      <c r="D441">
        <v>0</v>
      </c>
      <c r="F441">
        <v>1</v>
      </c>
    </row>
    <row r="442" spans="1:6" x14ac:dyDescent="0.25">
      <c r="A442" t="s">
        <v>381</v>
      </c>
      <c r="B442" t="s">
        <v>303</v>
      </c>
      <c r="C442" t="s">
        <v>290</v>
      </c>
      <c r="D442">
        <v>0</v>
      </c>
      <c r="F442">
        <v>2</v>
      </c>
    </row>
    <row r="443" spans="1:6" x14ac:dyDescent="0.25">
      <c r="A443" t="s">
        <v>381</v>
      </c>
      <c r="B443" t="s">
        <v>303</v>
      </c>
      <c r="C443" t="s">
        <v>291</v>
      </c>
      <c r="D443">
        <v>0</v>
      </c>
      <c r="F443">
        <v>2</v>
      </c>
    </row>
    <row r="444" spans="1:6" x14ac:dyDescent="0.25">
      <c r="A444" t="s">
        <v>381</v>
      </c>
      <c r="B444" t="s">
        <v>303</v>
      </c>
      <c r="C444" t="s">
        <v>292</v>
      </c>
      <c r="D444">
        <v>0</v>
      </c>
      <c r="F444">
        <v>2</v>
      </c>
    </row>
    <row r="445" spans="1:6" x14ac:dyDescent="0.25">
      <c r="A445" t="s">
        <v>381</v>
      </c>
      <c r="B445" t="s">
        <v>303</v>
      </c>
      <c r="C445" t="s">
        <v>293</v>
      </c>
      <c r="D445">
        <v>0</v>
      </c>
      <c r="F445">
        <v>2</v>
      </c>
    </row>
    <row r="446" spans="1:6" x14ac:dyDescent="0.25">
      <c r="A446" t="s">
        <v>381</v>
      </c>
      <c r="B446" t="s">
        <v>303</v>
      </c>
      <c r="C446" t="s">
        <v>294</v>
      </c>
      <c r="D446">
        <v>0</v>
      </c>
      <c r="F446">
        <v>2</v>
      </c>
    </row>
    <row r="447" spans="1:6" x14ac:dyDescent="0.25">
      <c r="A447" t="s">
        <v>381</v>
      </c>
      <c r="B447" t="s">
        <v>303</v>
      </c>
      <c r="C447" t="s">
        <v>295</v>
      </c>
      <c r="D447">
        <v>0</v>
      </c>
      <c r="F447">
        <v>2</v>
      </c>
    </row>
    <row r="448" spans="1:6" x14ac:dyDescent="0.25">
      <c r="A448" t="s">
        <v>381</v>
      </c>
      <c r="B448" t="s">
        <v>303</v>
      </c>
      <c r="C448" t="s">
        <v>296</v>
      </c>
      <c r="D448">
        <v>0</v>
      </c>
      <c r="F448">
        <v>2</v>
      </c>
    </row>
    <row r="449" spans="1:6" x14ac:dyDescent="0.25">
      <c r="A449" t="s">
        <v>381</v>
      </c>
      <c r="B449" t="s">
        <v>303</v>
      </c>
      <c r="C449" t="s">
        <v>297</v>
      </c>
      <c r="D449">
        <v>0</v>
      </c>
      <c r="F449">
        <v>0</v>
      </c>
    </row>
    <row r="450" spans="1:6" x14ac:dyDescent="0.25">
      <c r="A450" t="s">
        <v>381</v>
      </c>
      <c r="B450" t="s">
        <v>303</v>
      </c>
      <c r="C450" t="s">
        <v>298</v>
      </c>
      <c r="D450">
        <v>0</v>
      </c>
      <c r="F450">
        <v>0</v>
      </c>
    </row>
    <row r="451" spans="1:6" x14ac:dyDescent="0.25">
      <c r="A451" t="s">
        <v>381</v>
      </c>
      <c r="B451" t="s">
        <v>303</v>
      </c>
      <c r="C451" t="s">
        <v>299</v>
      </c>
      <c r="D451">
        <v>0</v>
      </c>
      <c r="F451">
        <v>0</v>
      </c>
    </row>
    <row r="452" spans="1:6" x14ac:dyDescent="0.25">
      <c r="A452" t="s">
        <v>381</v>
      </c>
      <c r="B452" t="s">
        <v>303</v>
      </c>
      <c r="C452" t="s">
        <v>301</v>
      </c>
      <c r="D452">
        <v>0</v>
      </c>
      <c r="F452">
        <v>0</v>
      </c>
    </row>
    <row r="453" spans="1:6" x14ac:dyDescent="0.25">
      <c r="A453" t="s">
        <v>381</v>
      </c>
      <c r="B453" t="s">
        <v>303</v>
      </c>
      <c r="C453" t="s">
        <v>302</v>
      </c>
      <c r="D453">
        <v>0</v>
      </c>
      <c r="F453">
        <v>0</v>
      </c>
    </row>
    <row r="454" spans="1:6" x14ac:dyDescent="0.25">
      <c r="A454" t="s">
        <v>381</v>
      </c>
      <c r="B454" t="s">
        <v>303</v>
      </c>
      <c r="C454" t="s">
        <v>306</v>
      </c>
      <c r="D454">
        <v>0</v>
      </c>
      <c r="F454">
        <v>0</v>
      </c>
    </row>
    <row r="455" spans="1:6" x14ac:dyDescent="0.25">
      <c r="A455" t="s">
        <v>381</v>
      </c>
      <c r="B455" t="s">
        <v>303</v>
      </c>
      <c r="C455" t="s">
        <v>309</v>
      </c>
      <c r="D455">
        <v>0</v>
      </c>
      <c r="F455">
        <v>0</v>
      </c>
    </row>
    <row r="456" spans="1:6" x14ac:dyDescent="0.25">
      <c r="A456" t="s">
        <v>381</v>
      </c>
      <c r="B456" t="s">
        <v>303</v>
      </c>
      <c r="C456" t="s">
        <v>310</v>
      </c>
      <c r="D456">
        <v>0</v>
      </c>
      <c r="F456">
        <v>0</v>
      </c>
    </row>
    <row r="457" spans="1:6" x14ac:dyDescent="0.25">
      <c r="A457" t="s">
        <v>381</v>
      </c>
      <c r="B457" t="s">
        <v>303</v>
      </c>
      <c r="C457" t="s">
        <v>307</v>
      </c>
      <c r="D457">
        <v>0</v>
      </c>
      <c r="F457">
        <v>0</v>
      </c>
    </row>
    <row r="458" spans="1:6" x14ac:dyDescent="0.25">
      <c r="A458" t="s">
        <v>381</v>
      </c>
      <c r="B458" t="s">
        <v>304</v>
      </c>
      <c r="C458" t="s">
        <v>414</v>
      </c>
      <c r="D458">
        <v>0</v>
      </c>
      <c r="F458">
        <v>0</v>
      </c>
    </row>
    <row r="459" spans="1:6" x14ac:dyDescent="0.25">
      <c r="A459" t="s">
        <v>381</v>
      </c>
      <c r="B459" t="s">
        <v>304</v>
      </c>
      <c r="C459" t="s">
        <v>413</v>
      </c>
      <c r="D459">
        <v>0</v>
      </c>
      <c r="F459">
        <v>0</v>
      </c>
    </row>
    <row r="460" spans="1:6" x14ac:dyDescent="0.25">
      <c r="A460" t="s">
        <v>381</v>
      </c>
      <c r="B460" t="s">
        <v>304</v>
      </c>
      <c r="C460" t="s">
        <v>415</v>
      </c>
      <c r="D460">
        <v>0</v>
      </c>
      <c r="F460">
        <v>0</v>
      </c>
    </row>
    <row r="461" spans="1:6" x14ac:dyDescent="0.25">
      <c r="A461" t="s">
        <v>381</v>
      </c>
      <c r="B461" t="s">
        <v>304</v>
      </c>
      <c r="C461" t="s">
        <v>417</v>
      </c>
      <c r="D461">
        <v>0</v>
      </c>
      <c r="F461">
        <v>0</v>
      </c>
    </row>
    <row r="462" spans="1:6" x14ac:dyDescent="0.25">
      <c r="A462" t="s">
        <v>381</v>
      </c>
      <c r="B462" t="s">
        <v>304</v>
      </c>
      <c r="C462" t="s">
        <v>416</v>
      </c>
      <c r="D462">
        <v>0</v>
      </c>
      <c r="F462">
        <v>0</v>
      </c>
    </row>
    <row r="463" spans="1:6" x14ac:dyDescent="0.25">
      <c r="A463" t="s">
        <v>381</v>
      </c>
      <c r="B463" t="s">
        <v>304</v>
      </c>
      <c r="C463" t="s">
        <v>287</v>
      </c>
      <c r="D463">
        <v>0</v>
      </c>
      <c r="F463">
        <v>0</v>
      </c>
    </row>
    <row r="464" spans="1:6" x14ac:dyDescent="0.25">
      <c r="A464" t="s">
        <v>381</v>
      </c>
      <c r="B464" t="s">
        <v>304</v>
      </c>
      <c r="C464" t="s">
        <v>288</v>
      </c>
      <c r="D464">
        <v>0</v>
      </c>
      <c r="F464">
        <v>0</v>
      </c>
    </row>
    <row r="465" spans="1:6" x14ac:dyDescent="0.25">
      <c r="A465" t="s">
        <v>381</v>
      </c>
      <c r="B465" t="s">
        <v>304</v>
      </c>
      <c r="C465" t="s">
        <v>289</v>
      </c>
      <c r="D465">
        <v>0</v>
      </c>
      <c r="F465">
        <v>2</v>
      </c>
    </row>
    <row r="466" spans="1:6" x14ac:dyDescent="0.25">
      <c r="A466" t="s">
        <v>381</v>
      </c>
      <c r="B466" t="s">
        <v>304</v>
      </c>
      <c r="C466" t="s">
        <v>290</v>
      </c>
      <c r="D466">
        <v>0</v>
      </c>
      <c r="F466">
        <v>2</v>
      </c>
    </row>
    <row r="467" spans="1:6" x14ac:dyDescent="0.25">
      <c r="A467" t="s">
        <v>381</v>
      </c>
      <c r="B467" t="s">
        <v>304</v>
      </c>
      <c r="C467" t="s">
        <v>291</v>
      </c>
      <c r="D467">
        <v>0</v>
      </c>
      <c r="F467">
        <v>1</v>
      </c>
    </row>
    <row r="468" spans="1:6" x14ac:dyDescent="0.25">
      <c r="A468" t="s">
        <v>381</v>
      </c>
      <c r="B468" t="s">
        <v>304</v>
      </c>
      <c r="C468" t="s">
        <v>292</v>
      </c>
      <c r="D468">
        <v>0</v>
      </c>
      <c r="F468">
        <v>1</v>
      </c>
    </row>
    <row r="469" spans="1:6" x14ac:dyDescent="0.25">
      <c r="A469" t="s">
        <v>381</v>
      </c>
      <c r="B469" t="s">
        <v>304</v>
      </c>
      <c r="C469" t="s">
        <v>293</v>
      </c>
      <c r="D469">
        <v>0</v>
      </c>
      <c r="F469">
        <v>0</v>
      </c>
    </row>
    <row r="470" spans="1:6" x14ac:dyDescent="0.25">
      <c r="A470" t="s">
        <v>381</v>
      </c>
      <c r="B470" t="s">
        <v>304</v>
      </c>
      <c r="C470" t="s">
        <v>294</v>
      </c>
      <c r="D470">
        <v>0</v>
      </c>
      <c r="F470">
        <v>1</v>
      </c>
    </row>
    <row r="471" spans="1:6" x14ac:dyDescent="0.25">
      <c r="A471" t="s">
        <v>381</v>
      </c>
      <c r="B471" t="s">
        <v>304</v>
      </c>
      <c r="C471" t="s">
        <v>295</v>
      </c>
      <c r="D471">
        <v>0</v>
      </c>
      <c r="F471">
        <v>1</v>
      </c>
    </row>
    <row r="472" spans="1:6" x14ac:dyDescent="0.25">
      <c r="A472" t="s">
        <v>381</v>
      </c>
      <c r="B472" t="s">
        <v>304</v>
      </c>
      <c r="C472" t="s">
        <v>296</v>
      </c>
      <c r="D472">
        <v>0</v>
      </c>
      <c r="F472">
        <v>1</v>
      </c>
    </row>
    <row r="473" spans="1:6" x14ac:dyDescent="0.25">
      <c r="A473" t="s">
        <v>381</v>
      </c>
      <c r="B473" t="s">
        <v>304</v>
      </c>
      <c r="C473" t="s">
        <v>297</v>
      </c>
      <c r="D473">
        <v>0</v>
      </c>
      <c r="F473">
        <v>0</v>
      </c>
    </row>
    <row r="474" spans="1:6" x14ac:dyDescent="0.25">
      <c r="A474" t="s">
        <v>381</v>
      </c>
      <c r="B474" t="s">
        <v>304</v>
      </c>
      <c r="C474" t="s">
        <v>298</v>
      </c>
      <c r="D474">
        <v>0</v>
      </c>
      <c r="F474">
        <v>0</v>
      </c>
    </row>
    <row r="475" spans="1:6" x14ac:dyDescent="0.25">
      <c r="A475" t="s">
        <v>381</v>
      </c>
      <c r="B475" t="s">
        <v>304</v>
      </c>
      <c r="C475" t="s">
        <v>299</v>
      </c>
      <c r="D475">
        <v>0</v>
      </c>
      <c r="F475">
        <v>0</v>
      </c>
    </row>
    <row r="476" spans="1:6" x14ac:dyDescent="0.25">
      <c r="A476" t="s">
        <v>381</v>
      </c>
      <c r="B476" t="s">
        <v>304</v>
      </c>
      <c r="C476" t="s">
        <v>301</v>
      </c>
      <c r="D476">
        <v>0</v>
      </c>
      <c r="F476">
        <v>0</v>
      </c>
    </row>
    <row r="477" spans="1:6" x14ac:dyDescent="0.25">
      <c r="A477" t="s">
        <v>381</v>
      </c>
      <c r="B477" t="s">
        <v>304</v>
      </c>
      <c r="C477" t="s">
        <v>302</v>
      </c>
      <c r="D477">
        <v>0</v>
      </c>
      <c r="F477">
        <v>0</v>
      </c>
    </row>
    <row r="478" spans="1:6" x14ac:dyDescent="0.25">
      <c r="A478" t="s">
        <v>381</v>
      </c>
      <c r="B478" t="s">
        <v>304</v>
      </c>
      <c r="C478" t="s">
        <v>306</v>
      </c>
      <c r="D478">
        <v>0</v>
      </c>
      <c r="F478">
        <v>0</v>
      </c>
    </row>
    <row r="479" spans="1:6" x14ac:dyDescent="0.25">
      <c r="A479" t="s">
        <v>381</v>
      </c>
      <c r="B479" t="s">
        <v>304</v>
      </c>
      <c r="C479" t="s">
        <v>309</v>
      </c>
      <c r="D479">
        <v>0</v>
      </c>
      <c r="F479">
        <v>0</v>
      </c>
    </row>
    <row r="480" spans="1:6" x14ac:dyDescent="0.25">
      <c r="A480" t="s">
        <v>381</v>
      </c>
      <c r="B480" t="s">
        <v>304</v>
      </c>
      <c r="C480" t="s">
        <v>310</v>
      </c>
      <c r="D480">
        <v>0</v>
      </c>
      <c r="F480">
        <v>0</v>
      </c>
    </row>
    <row r="481" spans="1:6" x14ac:dyDescent="0.25">
      <c r="A481" t="s">
        <v>381</v>
      </c>
      <c r="B481" t="s">
        <v>304</v>
      </c>
      <c r="C481" t="s">
        <v>307</v>
      </c>
      <c r="D481">
        <v>0</v>
      </c>
      <c r="F481">
        <v>0</v>
      </c>
    </row>
    <row r="482" spans="1:6" x14ac:dyDescent="0.25">
      <c r="A482" t="s">
        <v>381</v>
      </c>
      <c r="B482" t="s">
        <v>305</v>
      </c>
      <c r="C482" t="s">
        <v>414</v>
      </c>
      <c r="D482">
        <v>0</v>
      </c>
      <c r="F482">
        <v>0</v>
      </c>
    </row>
    <row r="483" spans="1:6" x14ac:dyDescent="0.25">
      <c r="A483" t="s">
        <v>381</v>
      </c>
      <c r="B483" t="s">
        <v>305</v>
      </c>
      <c r="C483" t="s">
        <v>413</v>
      </c>
      <c r="D483">
        <v>0</v>
      </c>
      <c r="F483">
        <v>0</v>
      </c>
    </row>
    <row r="484" spans="1:6" x14ac:dyDescent="0.25">
      <c r="A484" t="s">
        <v>381</v>
      </c>
      <c r="B484" t="s">
        <v>305</v>
      </c>
      <c r="C484" t="s">
        <v>415</v>
      </c>
      <c r="D484">
        <v>0</v>
      </c>
      <c r="F484">
        <v>0</v>
      </c>
    </row>
    <row r="485" spans="1:6" x14ac:dyDescent="0.25">
      <c r="A485" t="s">
        <v>381</v>
      </c>
      <c r="B485" t="s">
        <v>305</v>
      </c>
      <c r="C485" t="s">
        <v>417</v>
      </c>
      <c r="D485">
        <v>0</v>
      </c>
      <c r="F485">
        <v>0</v>
      </c>
    </row>
    <row r="486" spans="1:6" x14ac:dyDescent="0.25">
      <c r="A486" t="s">
        <v>381</v>
      </c>
      <c r="B486" t="s">
        <v>305</v>
      </c>
      <c r="C486" t="s">
        <v>416</v>
      </c>
      <c r="D486">
        <v>0</v>
      </c>
      <c r="F486">
        <v>0</v>
      </c>
    </row>
    <row r="487" spans="1:6" x14ac:dyDescent="0.25">
      <c r="A487" t="s">
        <v>381</v>
      </c>
      <c r="B487" t="s">
        <v>305</v>
      </c>
      <c r="C487" t="s">
        <v>287</v>
      </c>
      <c r="D487">
        <v>0</v>
      </c>
      <c r="F487">
        <v>0</v>
      </c>
    </row>
    <row r="488" spans="1:6" x14ac:dyDescent="0.25">
      <c r="A488" t="s">
        <v>381</v>
      </c>
      <c r="B488" t="s">
        <v>305</v>
      </c>
      <c r="C488" t="s">
        <v>288</v>
      </c>
      <c r="D488">
        <v>0</v>
      </c>
      <c r="F488">
        <v>0</v>
      </c>
    </row>
    <row r="489" spans="1:6" x14ac:dyDescent="0.25">
      <c r="A489" t="s">
        <v>381</v>
      </c>
      <c r="B489" t="s">
        <v>305</v>
      </c>
      <c r="C489" t="s">
        <v>289</v>
      </c>
      <c r="D489">
        <v>0</v>
      </c>
      <c r="F489">
        <v>1</v>
      </c>
    </row>
    <row r="490" spans="1:6" x14ac:dyDescent="0.25">
      <c r="A490" t="s">
        <v>381</v>
      </c>
      <c r="B490" t="s">
        <v>305</v>
      </c>
      <c r="C490" t="s">
        <v>290</v>
      </c>
      <c r="D490">
        <v>0</v>
      </c>
      <c r="F490">
        <v>1</v>
      </c>
    </row>
    <row r="491" spans="1:6" x14ac:dyDescent="0.25">
      <c r="A491" t="s">
        <v>381</v>
      </c>
      <c r="B491" t="s">
        <v>305</v>
      </c>
      <c r="C491" t="s">
        <v>291</v>
      </c>
      <c r="D491">
        <v>0</v>
      </c>
      <c r="F491">
        <v>1</v>
      </c>
    </row>
    <row r="492" spans="1:6" x14ac:dyDescent="0.25">
      <c r="A492" t="s">
        <v>381</v>
      </c>
      <c r="B492" t="s">
        <v>305</v>
      </c>
      <c r="C492" t="s">
        <v>292</v>
      </c>
      <c r="D492">
        <v>0</v>
      </c>
      <c r="F492">
        <v>1</v>
      </c>
    </row>
    <row r="493" spans="1:6" x14ac:dyDescent="0.25">
      <c r="A493" t="s">
        <v>381</v>
      </c>
      <c r="B493" t="s">
        <v>305</v>
      </c>
      <c r="C493" t="s">
        <v>293</v>
      </c>
      <c r="D493">
        <v>0</v>
      </c>
      <c r="F493">
        <v>1</v>
      </c>
    </row>
    <row r="494" spans="1:6" x14ac:dyDescent="0.25">
      <c r="A494" t="s">
        <v>381</v>
      </c>
      <c r="B494" t="s">
        <v>305</v>
      </c>
      <c r="C494" t="s">
        <v>294</v>
      </c>
      <c r="D494">
        <v>0</v>
      </c>
      <c r="F494">
        <v>1</v>
      </c>
    </row>
    <row r="495" spans="1:6" x14ac:dyDescent="0.25">
      <c r="A495" t="s">
        <v>381</v>
      </c>
      <c r="B495" t="s">
        <v>305</v>
      </c>
      <c r="C495" t="s">
        <v>295</v>
      </c>
      <c r="D495">
        <v>0</v>
      </c>
      <c r="F495">
        <v>2</v>
      </c>
    </row>
    <row r="496" spans="1:6" x14ac:dyDescent="0.25">
      <c r="A496" t="s">
        <v>381</v>
      </c>
      <c r="B496" t="s">
        <v>305</v>
      </c>
      <c r="C496" t="s">
        <v>296</v>
      </c>
      <c r="D496">
        <v>0</v>
      </c>
      <c r="F496">
        <v>2</v>
      </c>
    </row>
    <row r="497" spans="1:6" x14ac:dyDescent="0.25">
      <c r="A497" t="s">
        <v>381</v>
      </c>
      <c r="B497" t="s">
        <v>305</v>
      </c>
      <c r="C497" t="s">
        <v>297</v>
      </c>
      <c r="D497">
        <v>0</v>
      </c>
      <c r="F497">
        <v>0</v>
      </c>
    </row>
    <row r="498" spans="1:6" x14ac:dyDescent="0.25">
      <c r="A498" t="s">
        <v>381</v>
      </c>
      <c r="B498" t="s">
        <v>305</v>
      </c>
      <c r="C498" t="s">
        <v>298</v>
      </c>
      <c r="D498">
        <v>0</v>
      </c>
      <c r="F498">
        <v>0</v>
      </c>
    </row>
    <row r="499" spans="1:6" x14ac:dyDescent="0.25">
      <c r="A499" t="s">
        <v>381</v>
      </c>
      <c r="B499" t="s">
        <v>305</v>
      </c>
      <c r="C499" t="s">
        <v>299</v>
      </c>
      <c r="D499">
        <v>0</v>
      </c>
      <c r="F499">
        <v>0</v>
      </c>
    </row>
    <row r="500" spans="1:6" x14ac:dyDescent="0.25">
      <c r="A500" t="s">
        <v>381</v>
      </c>
      <c r="B500" t="s">
        <v>305</v>
      </c>
      <c r="C500" t="s">
        <v>301</v>
      </c>
      <c r="D500">
        <v>0</v>
      </c>
      <c r="F500">
        <v>0</v>
      </c>
    </row>
    <row r="501" spans="1:6" x14ac:dyDescent="0.25">
      <c r="A501" t="s">
        <v>381</v>
      </c>
      <c r="B501" t="s">
        <v>305</v>
      </c>
      <c r="C501" t="s">
        <v>302</v>
      </c>
      <c r="D501">
        <v>0</v>
      </c>
      <c r="F501">
        <v>0</v>
      </c>
    </row>
    <row r="502" spans="1:6" x14ac:dyDescent="0.25">
      <c r="A502" t="s">
        <v>381</v>
      </c>
      <c r="B502" t="s">
        <v>305</v>
      </c>
      <c r="C502" t="s">
        <v>306</v>
      </c>
      <c r="D502">
        <v>0</v>
      </c>
      <c r="F502">
        <v>0</v>
      </c>
    </row>
    <row r="503" spans="1:6" x14ac:dyDescent="0.25">
      <c r="A503" t="s">
        <v>381</v>
      </c>
      <c r="B503" t="s">
        <v>305</v>
      </c>
      <c r="C503" t="s">
        <v>309</v>
      </c>
      <c r="D503">
        <v>0</v>
      </c>
      <c r="F503">
        <v>0</v>
      </c>
    </row>
    <row r="504" spans="1:6" x14ac:dyDescent="0.25">
      <c r="A504" t="s">
        <v>381</v>
      </c>
      <c r="B504" t="s">
        <v>305</v>
      </c>
      <c r="C504" t="s">
        <v>310</v>
      </c>
      <c r="D504">
        <v>0</v>
      </c>
      <c r="F504">
        <v>0</v>
      </c>
    </row>
    <row r="505" spans="1:6" x14ac:dyDescent="0.25">
      <c r="A505" t="s">
        <v>381</v>
      </c>
      <c r="B505" t="s">
        <v>305</v>
      </c>
      <c r="C505" t="s">
        <v>307</v>
      </c>
      <c r="D505">
        <v>0</v>
      </c>
      <c r="F505">
        <v>0</v>
      </c>
    </row>
    <row r="506" spans="1:6" x14ac:dyDescent="0.25">
      <c r="A506" t="s">
        <v>35</v>
      </c>
      <c r="B506" t="s">
        <v>286</v>
      </c>
      <c r="C506" t="s">
        <v>414</v>
      </c>
      <c r="D506">
        <v>0</v>
      </c>
      <c r="F506">
        <v>0</v>
      </c>
    </row>
    <row r="507" spans="1:6" x14ac:dyDescent="0.25">
      <c r="A507" t="s">
        <v>35</v>
      </c>
      <c r="B507" t="s">
        <v>286</v>
      </c>
      <c r="C507" t="s">
        <v>413</v>
      </c>
      <c r="D507">
        <v>0</v>
      </c>
      <c r="F507">
        <v>0</v>
      </c>
    </row>
    <row r="508" spans="1:6" x14ac:dyDescent="0.25">
      <c r="A508" t="s">
        <v>35</v>
      </c>
      <c r="B508" t="s">
        <v>286</v>
      </c>
      <c r="C508" t="s">
        <v>415</v>
      </c>
      <c r="D508">
        <v>0</v>
      </c>
      <c r="F508">
        <v>0</v>
      </c>
    </row>
    <row r="509" spans="1:6" x14ac:dyDescent="0.25">
      <c r="A509" t="s">
        <v>35</v>
      </c>
      <c r="B509" t="s">
        <v>286</v>
      </c>
      <c r="C509" t="s">
        <v>417</v>
      </c>
      <c r="D509">
        <v>0</v>
      </c>
      <c r="F509">
        <v>0</v>
      </c>
    </row>
    <row r="510" spans="1:6" x14ac:dyDescent="0.25">
      <c r="A510" t="s">
        <v>35</v>
      </c>
      <c r="B510" t="s">
        <v>286</v>
      </c>
      <c r="C510" t="s">
        <v>416</v>
      </c>
      <c r="D510">
        <v>0</v>
      </c>
      <c r="F510">
        <v>0</v>
      </c>
    </row>
    <row r="511" spans="1:6" x14ac:dyDescent="0.25">
      <c r="A511" t="s">
        <v>35</v>
      </c>
      <c r="B511" t="s">
        <v>286</v>
      </c>
      <c r="C511" t="s">
        <v>287</v>
      </c>
      <c r="D511">
        <v>0</v>
      </c>
      <c r="F511">
        <v>0</v>
      </c>
    </row>
    <row r="512" spans="1:6" x14ac:dyDescent="0.25">
      <c r="A512" t="s">
        <v>35</v>
      </c>
      <c r="B512" t="s">
        <v>286</v>
      </c>
      <c r="C512" t="s">
        <v>288</v>
      </c>
      <c r="D512">
        <v>0</v>
      </c>
      <c r="F512">
        <v>0</v>
      </c>
    </row>
    <row r="513" spans="1:6" x14ac:dyDescent="0.25">
      <c r="A513" t="s">
        <v>35</v>
      </c>
      <c r="B513" t="s">
        <v>286</v>
      </c>
      <c r="C513" t="s">
        <v>289</v>
      </c>
      <c r="D513">
        <v>0</v>
      </c>
      <c r="F513">
        <v>0</v>
      </c>
    </row>
    <row r="514" spans="1:6" x14ac:dyDescent="0.25">
      <c r="A514" t="s">
        <v>35</v>
      </c>
      <c r="B514" t="s">
        <v>286</v>
      </c>
      <c r="C514" t="s">
        <v>290</v>
      </c>
      <c r="D514">
        <v>0</v>
      </c>
      <c r="F514">
        <v>0</v>
      </c>
    </row>
    <row r="515" spans="1:6" x14ac:dyDescent="0.25">
      <c r="A515" t="s">
        <v>35</v>
      </c>
      <c r="B515" t="s">
        <v>286</v>
      </c>
      <c r="C515" t="s">
        <v>291</v>
      </c>
      <c r="D515">
        <v>0</v>
      </c>
      <c r="F515">
        <v>0</v>
      </c>
    </row>
    <row r="516" spans="1:6" x14ac:dyDescent="0.25">
      <c r="A516" t="s">
        <v>35</v>
      </c>
      <c r="B516" t="s">
        <v>286</v>
      </c>
      <c r="C516" t="s">
        <v>292</v>
      </c>
      <c r="D516">
        <v>0</v>
      </c>
      <c r="F516">
        <v>0</v>
      </c>
    </row>
    <row r="517" spans="1:6" x14ac:dyDescent="0.25">
      <c r="A517" t="s">
        <v>35</v>
      </c>
      <c r="B517" t="s">
        <v>286</v>
      </c>
      <c r="C517" t="s">
        <v>293</v>
      </c>
      <c r="D517">
        <v>0</v>
      </c>
      <c r="F517">
        <v>0</v>
      </c>
    </row>
    <row r="518" spans="1:6" x14ac:dyDescent="0.25">
      <c r="A518" t="s">
        <v>35</v>
      </c>
      <c r="B518" t="s">
        <v>286</v>
      </c>
      <c r="C518" t="s">
        <v>294</v>
      </c>
      <c r="D518">
        <v>0</v>
      </c>
      <c r="F518">
        <v>0</v>
      </c>
    </row>
    <row r="519" spans="1:6" x14ac:dyDescent="0.25">
      <c r="A519" t="s">
        <v>35</v>
      </c>
      <c r="B519" t="s">
        <v>286</v>
      </c>
      <c r="C519" t="s">
        <v>295</v>
      </c>
      <c r="D519">
        <v>0</v>
      </c>
      <c r="F519">
        <v>0</v>
      </c>
    </row>
    <row r="520" spans="1:6" x14ac:dyDescent="0.25">
      <c r="A520" t="s">
        <v>35</v>
      </c>
      <c r="B520" t="s">
        <v>286</v>
      </c>
      <c r="C520" t="s">
        <v>296</v>
      </c>
      <c r="D520">
        <v>0</v>
      </c>
      <c r="F520">
        <v>1</v>
      </c>
    </row>
    <row r="521" spans="1:6" x14ac:dyDescent="0.25">
      <c r="A521" t="s">
        <v>35</v>
      </c>
      <c r="B521" t="s">
        <v>286</v>
      </c>
      <c r="C521" t="s">
        <v>297</v>
      </c>
      <c r="D521">
        <v>0</v>
      </c>
      <c r="F521">
        <v>1</v>
      </c>
    </row>
    <row r="522" spans="1:6" x14ac:dyDescent="0.25">
      <c r="A522" t="s">
        <v>35</v>
      </c>
      <c r="B522" t="s">
        <v>286</v>
      </c>
      <c r="C522" t="s">
        <v>298</v>
      </c>
      <c r="D522">
        <v>0</v>
      </c>
      <c r="F522">
        <v>2</v>
      </c>
    </row>
    <row r="523" spans="1:6" x14ac:dyDescent="0.25">
      <c r="A523" t="s">
        <v>35</v>
      </c>
      <c r="B523" t="s">
        <v>286</v>
      </c>
      <c r="C523" t="s">
        <v>299</v>
      </c>
      <c r="D523">
        <v>0</v>
      </c>
      <c r="F523">
        <v>2</v>
      </c>
    </row>
    <row r="524" spans="1:6" x14ac:dyDescent="0.25">
      <c r="A524" t="s">
        <v>35</v>
      </c>
      <c r="B524" t="s">
        <v>286</v>
      </c>
      <c r="C524" t="s">
        <v>301</v>
      </c>
      <c r="D524">
        <v>0</v>
      </c>
      <c r="F524">
        <v>1</v>
      </c>
    </row>
    <row r="525" spans="1:6" x14ac:dyDescent="0.25">
      <c r="A525" t="s">
        <v>35</v>
      </c>
      <c r="B525" t="s">
        <v>286</v>
      </c>
      <c r="C525" t="s">
        <v>302</v>
      </c>
      <c r="D525">
        <v>0</v>
      </c>
      <c r="F525">
        <v>0</v>
      </c>
    </row>
    <row r="526" spans="1:6" x14ac:dyDescent="0.25">
      <c r="A526" t="s">
        <v>35</v>
      </c>
      <c r="B526" t="s">
        <v>286</v>
      </c>
      <c r="C526" t="s">
        <v>306</v>
      </c>
      <c r="D526">
        <v>0</v>
      </c>
      <c r="F526">
        <v>0</v>
      </c>
    </row>
    <row r="527" spans="1:6" x14ac:dyDescent="0.25">
      <c r="A527" t="s">
        <v>35</v>
      </c>
      <c r="B527" t="s">
        <v>286</v>
      </c>
      <c r="C527" t="s">
        <v>309</v>
      </c>
      <c r="D527">
        <v>0</v>
      </c>
      <c r="F527">
        <v>0</v>
      </c>
    </row>
    <row r="528" spans="1:6" x14ac:dyDescent="0.25">
      <c r="A528" t="s">
        <v>35</v>
      </c>
      <c r="B528" t="s">
        <v>286</v>
      </c>
      <c r="C528" t="s">
        <v>310</v>
      </c>
      <c r="D528">
        <v>0</v>
      </c>
      <c r="F528">
        <v>0</v>
      </c>
    </row>
    <row r="529" spans="1:6" x14ac:dyDescent="0.25">
      <c r="A529" t="s">
        <v>35</v>
      </c>
      <c r="B529" t="s">
        <v>286</v>
      </c>
      <c r="C529" t="s">
        <v>307</v>
      </c>
      <c r="D529">
        <v>0</v>
      </c>
      <c r="F529">
        <v>0</v>
      </c>
    </row>
    <row r="530" spans="1:6" x14ac:dyDescent="0.25">
      <c r="A530" t="s">
        <v>35</v>
      </c>
      <c r="B530" t="s">
        <v>300</v>
      </c>
      <c r="C530" t="s">
        <v>414</v>
      </c>
      <c r="D530">
        <v>0</v>
      </c>
      <c r="F530">
        <v>0</v>
      </c>
    </row>
    <row r="531" spans="1:6" x14ac:dyDescent="0.25">
      <c r="A531" t="s">
        <v>35</v>
      </c>
      <c r="B531" t="s">
        <v>300</v>
      </c>
      <c r="C531" t="s">
        <v>413</v>
      </c>
      <c r="D531">
        <v>0</v>
      </c>
      <c r="F531">
        <v>0</v>
      </c>
    </row>
    <row r="532" spans="1:6" x14ac:dyDescent="0.25">
      <c r="A532" t="s">
        <v>35</v>
      </c>
      <c r="B532" t="s">
        <v>300</v>
      </c>
      <c r="C532" t="s">
        <v>415</v>
      </c>
      <c r="D532">
        <v>0</v>
      </c>
      <c r="F532">
        <v>0</v>
      </c>
    </row>
    <row r="533" spans="1:6" x14ac:dyDescent="0.25">
      <c r="A533" t="s">
        <v>35</v>
      </c>
      <c r="B533" t="s">
        <v>300</v>
      </c>
      <c r="C533" t="s">
        <v>417</v>
      </c>
      <c r="D533">
        <v>0</v>
      </c>
      <c r="F533">
        <v>0</v>
      </c>
    </row>
    <row r="534" spans="1:6" x14ac:dyDescent="0.25">
      <c r="A534" t="s">
        <v>35</v>
      </c>
      <c r="B534" t="s">
        <v>300</v>
      </c>
      <c r="C534" t="s">
        <v>416</v>
      </c>
      <c r="D534">
        <v>0</v>
      </c>
      <c r="F534">
        <v>0</v>
      </c>
    </row>
    <row r="535" spans="1:6" x14ac:dyDescent="0.25">
      <c r="A535" t="s">
        <v>35</v>
      </c>
      <c r="B535" t="s">
        <v>300</v>
      </c>
      <c r="C535" t="s">
        <v>287</v>
      </c>
      <c r="D535">
        <v>0</v>
      </c>
      <c r="F535">
        <v>0</v>
      </c>
    </row>
    <row r="536" spans="1:6" x14ac:dyDescent="0.25">
      <c r="A536" t="s">
        <v>35</v>
      </c>
      <c r="B536" t="s">
        <v>300</v>
      </c>
      <c r="C536" t="s">
        <v>288</v>
      </c>
      <c r="D536">
        <v>0</v>
      </c>
      <c r="F536">
        <v>0</v>
      </c>
    </row>
    <row r="537" spans="1:6" x14ac:dyDescent="0.25">
      <c r="A537" t="s">
        <v>35</v>
      </c>
      <c r="B537" t="s">
        <v>300</v>
      </c>
      <c r="C537" t="s">
        <v>289</v>
      </c>
      <c r="D537">
        <v>0</v>
      </c>
      <c r="F537">
        <v>0</v>
      </c>
    </row>
    <row r="538" spans="1:6" x14ac:dyDescent="0.25">
      <c r="A538" t="s">
        <v>35</v>
      </c>
      <c r="B538" t="s">
        <v>300</v>
      </c>
      <c r="C538" t="s">
        <v>290</v>
      </c>
      <c r="D538">
        <v>0</v>
      </c>
      <c r="F538">
        <v>0</v>
      </c>
    </row>
    <row r="539" spans="1:6" x14ac:dyDescent="0.25">
      <c r="A539" t="s">
        <v>35</v>
      </c>
      <c r="B539" t="s">
        <v>300</v>
      </c>
      <c r="C539" t="s">
        <v>291</v>
      </c>
      <c r="D539">
        <v>0</v>
      </c>
      <c r="F539">
        <v>0</v>
      </c>
    </row>
    <row r="540" spans="1:6" x14ac:dyDescent="0.25">
      <c r="A540" t="s">
        <v>35</v>
      </c>
      <c r="B540" t="s">
        <v>300</v>
      </c>
      <c r="C540" t="s">
        <v>292</v>
      </c>
      <c r="D540">
        <v>0</v>
      </c>
      <c r="F540">
        <v>1</v>
      </c>
    </row>
    <row r="541" spans="1:6" x14ac:dyDescent="0.25">
      <c r="A541" t="s">
        <v>35</v>
      </c>
      <c r="B541" t="s">
        <v>300</v>
      </c>
      <c r="C541" t="s">
        <v>293</v>
      </c>
      <c r="D541">
        <v>0</v>
      </c>
      <c r="F541">
        <v>1</v>
      </c>
    </row>
    <row r="542" spans="1:6" x14ac:dyDescent="0.25">
      <c r="A542" t="s">
        <v>35</v>
      </c>
      <c r="B542" t="s">
        <v>300</v>
      </c>
      <c r="C542" t="s">
        <v>294</v>
      </c>
      <c r="D542">
        <v>0</v>
      </c>
      <c r="F542">
        <v>0</v>
      </c>
    </row>
    <row r="543" spans="1:6" x14ac:dyDescent="0.25">
      <c r="A543" t="s">
        <v>35</v>
      </c>
      <c r="B543" t="s">
        <v>300</v>
      </c>
      <c r="C543" t="s">
        <v>295</v>
      </c>
      <c r="D543">
        <v>0</v>
      </c>
      <c r="F543">
        <v>0</v>
      </c>
    </row>
    <row r="544" spans="1:6" x14ac:dyDescent="0.25">
      <c r="A544" t="s">
        <v>35</v>
      </c>
      <c r="B544" t="s">
        <v>300</v>
      </c>
      <c r="C544" t="s">
        <v>296</v>
      </c>
      <c r="D544">
        <v>0</v>
      </c>
      <c r="F544">
        <v>1</v>
      </c>
    </row>
    <row r="545" spans="1:6" x14ac:dyDescent="0.25">
      <c r="A545" t="s">
        <v>35</v>
      </c>
      <c r="B545" t="s">
        <v>300</v>
      </c>
      <c r="C545" t="s">
        <v>297</v>
      </c>
      <c r="D545">
        <v>0</v>
      </c>
      <c r="F545">
        <v>1</v>
      </c>
    </row>
    <row r="546" spans="1:6" x14ac:dyDescent="0.25">
      <c r="A546" t="s">
        <v>35</v>
      </c>
      <c r="B546" t="s">
        <v>300</v>
      </c>
      <c r="C546" t="s">
        <v>298</v>
      </c>
      <c r="D546">
        <v>0</v>
      </c>
      <c r="F546">
        <v>2</v>
      </c>
    </row>
    <row r="547" spans="1:6" x14ac:dyDescent="0.25">
      <c r="A547" t="s">
        <v>35</v>
      </c>
      <c r="B547" t="s">
        <v>300</v>
      </c>
      <c r="C547" t="s">
        <v>299</v>
      </c>
      <c r="D547">
        <v>0</v>
      </c>
      <c r="F547">
        <v>4</v>
      </c>
    </row>
    <row r="548" spans="1:6" x14ac:dyDescent="0.25">
      <c r="A548" t="s">
        <v>35</v>
      </c>
      <c r="B548" t="s">
        <v>300</v>
      </c>
      <c r="C548" t="s">
        <v>301</v>
      </c>
      <c r="D548">
        <v>0</v>
      </c>
      <c r="F548">
        <v>2</v>
      </c>
    </row>
    <row r="549" spans="1:6" x14ac:dyDescent="0.25">
      <c r="A549" t="s">
        <v>35</v>
      </c>
      <c r="B549" t="s">
        <v>300</v>
      </c>
      <c r="C549" t="s">
        <v>302</v>
      </c>
      <c r="D549">
        <v>0</v>
      </c>
      <c r="F549">
        <v>0</v>
      </c>
    </row>
    <row r="550" spans="1:6" x14ac:dyDescent="0.25">
      <c r="A550" t="s">
        <v>35</v>
      </c>
      <c r="B550" t="s">
        <v>300</v>
      </c>
      <c r="C550" t="s">
        <v>306</v>
      </c>
      <c r="D550">
        <v>0</v>
      </c>
      <c r="F550">
        <v>0</v>
      </c>
    </row>
    <row r="551" spans="1:6" x14ac:dyDescent="0.25">
      <c r="A551" t="s">
        <v>35</v>
      </c>
      <c r="B551" t="s">
        <v>300</v>
      </c>
      <c r="C551" t="s">
        <v>309</v>
      </c>
      <c r="D551">
        <v>0</v>
      </c>
      <c r="F551">
        <v>0</v>
      </c>
    </row>
    <row r="552" spans="1:6" x14ac:dyDescent="0.25">
      <c r="A552" t="s">
        <v>35</v>
      </c>
      <c r="B552" t="s">
        <v>300</v>
      </c>
      <c r="C552" t="s">
        <v>310</v>
      </c>
      <c r="D552">
        <v>0</v>
      </c>
      <c r="F552">
        <v>0</v>
      </c>
    </row>
    <row r="553" spans="1:6" x14ac:dyDescent="0.25">
      <c r="A553" t="s">
        <v>35</v>
      </c>
      <c r="B553" t="s">
        <v>300</v>
      </c>
      <c r="C553" t="s">
        <v>307</v>
      </c>
      <c r="D553">
        <v>0</v>
      </c>
      <c r="F553">
        <v>0</v>
      </c>
    </row>
    <row r="554" spans="1:6" x14ac:dyDescent="0.25">
      <c r="A554" t="s">
        <v>35</v>
      </c>
      <c r="B554" t="s">
        <v>311</v>
      </c>
      <c r="C554" t="s">
        <v>414</v>
      </c>
      <c r="D554">
        <v>0</v>
      </c>
      <c r="F554">
        <v>0</v>
      </c>
    </row>
    <row r="555" spans="1:6" x14ac:dyDescent="0.25">
      <c r="A555" t="s">
        <v>35</v>
      </c>
      <c r="B555" t="s">
        <v>311</v>
      </c>
      <c r="C555" t="s">
        <v>413</v>
      </c>
      <c r="D555">
        <v>0</v>
      </c>
      <c r="F555">
        <v>0</v>
      </c>
    </row>
    <row r="556" spans="1:6" x14ac:dyDescent="0.25">
      <c r="A556" t="s">
        <v>35</v>
      </c>
      <c r="B556" t="s">
        <v>311</v>
      </c>
      <c r="C556" t="s">
        <v>415</v>
      </c>
      <c r="D556">
        <v>0</v>
      </c>
      <c r="F556">
        <v>0</v>
      </c>
    </row>
    <row r="557" spans="1:6" x14ac:dyDescent="0.25">
      <c r="A557" t="s">
        <v>35</v>
      </c>
      <c r="B557" t="s">
        <v>311</v>
      </c>
      <c r="C557" t="s">
        <v>417</v>
      </c>
      <c r="D557">
        <v>0</v>
      </c>
      <c r="F557">
        <v>0</v>
      </c>
    </row>
    <row r="558" spans="1:6" x14ac:dyDescent="0.25">
      <c r="A558" t="s">
        <v>35</v>
      </c>
      <c r="B558" t="s">
        <v>311</v>
      </c>
      <c r="C558" t="s">
        <v>416</v>
      </c>
      <c r="D558">
        <v>0</v>
      </c>
      <c r="F558">
        <v>0</v>
      </c>
    </row>
    <row r="559" spans="1:6" x14ac:dyDescent="0.25">
      <c r="A559" t="s">
        <v>35</v>
      </c>
      <c r="B559" t="s">
        <v>311</v>
      </c>
      <c r="C559" t="s">
        <v>287</v>
      </c>
      <c r="D559">
        <v>0</v>
      </c>
      <c r="F559">
        <v>0</v>
      </c>
    </row>
    <row r="560" spans="1:6" x14ac:dyDescent="0.25">
      <c r="A560" t="s">
        <v>35</v>
      </c>
      <c r="B560" t="s">
        <v>311</v>
      </c>
      <c r="C560" t="s">
        <v>288</v>
      </c>
      <c r="D560">
        <v>0</v>
      </c>
      <c r="F560">
        <v>0</v>
      </c>
    </row>
    <row r="561" spans="1:6" x14ac:dyDescent="0.25">
      <c r="A561" t="s">
        <v>35</v>
      </c>
      <c r="B561" t="s">
        <v>311</v>
      </c>
      <c r="C561" t="s">
        <v>289</v>
      </c>
      <c r="D561">
        <v>0</v>
      </c>
      <c r="F561">
        <v>0</v>
      </c>
    </row>
    <row r="562" spans="1:6" x14ac:dyDescent="0.25">
      <c r="A562" t="s">
        <v>35</v>
      </c>
      <c r="B562" t="s">
        <v>311</v>
      </c>
      <c r="C562" t="s">
        <v>290</v>
      </c>
      <c r="D562">
        <v>0</v>
      </c>
      <c r="F562">
        <v>0</v>
      </c>
    </row>
    <row r="563" spans="1:6" x14ac:dyDescent="0.25">
      <c r="A563" t="s">
        <v>35</v>
      </c>
      <c r="B563" t="s">
        <v>311</v>
      </c>
      <c r="C563" t="s">
        <v>291</v>
      </c>
      <c r="D563">
        <v>0</v>
      </c>
      <c r="F563">
        <v>0</v>
      </c>
    </row>
    <row r="564" spans="1:6" x14ac:dyDescent="0.25">
      <c r="A564" t="s">
        <v>35</v>
      </c>
      <c r="B564" t="s">
        <v>311</v>
      </c>
      <c r="C564" t="s">
        <v>292</v>
      </c>
      <c r="D564">
        <v>0</v>
      </c>
      <c r="F564">
        <v>0</v>
      </c>
    </row>
    <row r="565" spans="1:6" x14ac:dyDescent="0.25">
      <c r="A565" t="s">
        <v>35</v>
      </c>
      <c r="B565" t="s">
        <v>311</v>
      </c>
      <c r="C565" t="s">
        <v>293</v>
      </c>
      <c r="D565">
        <v>0</v>
      </c>
      <c r="F565">
        <v>0</v>
      </c>
    </row>
    <row r="566" spans="1:6" x14ac:dyDescent="0.25">
      <c r="A566" t="s">
        <v>35</v>
      </c>
      <c r="B566" t="s">
        <v>311</v>
      </c>
      <c r="C566" t="s">
        <v>294</v>
      </c>
      <c r="D566">
        <v>0</v>
      </c>
      <c r="F566">
        <v>0</v>
      </c>
    </row>
    <row r="567" spans="1:6" x14ac:dyDescent="0.25">
      <c r="A567" t="s">
        <v>35</v>
      </c>
      <c r="B567" t="s">
        <v>311</v>
      </c>
      <c r="C567" t="s">
        <v>295</v>
      </c>
      <c r="D567">
        <v>0</v>
      </c>
      <c r="F567">
        <v>0</v>
      </c>
    </row>
    <row r="568" spans="1:6" x14ac:dyDescent="0.25">
      <c r="A568" t="s">
        <v>35</v>
      </c>
      <c r="B568" t="s">
        <v>311</v>
      </c>
      <c r="C568" t="s">
        <v>296</v>
      </c>
      <c r="D568">
        <v>0</v>
      </c>
      <c r="F568">
        <v>0</v>
      </c>
    </row>
    <row r="569" spans="1:6" x14ac:dyDescent="0.25">
      <c r="A569" t="s">
        <v>35</v>
      </c>
      <c r="B569" t="s">
        <v>311</v>
      </c>
      <c r="C569" t="s">
        <v>297</v>
      </c>
      <c r="D569">
        <v>0</v>
      </c>
      <c r="F569">
        <v>0</v>
      </c>
    </row>
    <row r="570" spans="1:6" x14ac:dyDescent="0.25">
      <c r="A570" t="s">
        <v>35</v>
      </c>
      <c r="B570" t="s">
        <v>311</v>
      </c>
      <c r="C570" t="s">
        <v>298</v>
      </c>
      <c r="D570">
        <v>0</v>
      </c>
      <c r="F570">
        <v>0</v>
      </c>
    </row>
    <row r="571" spans="1:6" x14ac:dyDescent="0.25">
      <c r="A571" t="s">
        <v>35</v>
      </c>
      <c r="B571" t="s">
        <v>311</v>
      </c>
      <c r="C571" t="s">
        <v>299</v>
      </c>
      <c r="D571">
        <v>0</v>
      </c>
      <c r="F571">
        <v>0</v>
      </c>
    </row>
    <row r="572" spans="1:6" x14ac:dyDescent="0.25">
      <c r="A572" t="s">
        <v>35</v>
      </c>
      <c r="B572" t="s">
        <v>311</v>
      </c>
      <c r="C572" t="s">
        <v>301</v>
      </c>
      <c r="D572">
        <v>0</v>
      </c>
      <c r="F572">
        <v>0</v>
      </c>
    </row>
    <row r="573" spans="1:6" x14ac:dyDescent="0.25">
      <c r="A573" t="s">
        <v>35</v>
      </c>
      <c r="B573" t="s">
        <v>311</v>
      </c>
      <c r="C573" t="s">
        <v>302</v>
      </c>
      <c r="D573">
        <v>0</v>
      </c>
      <c r="F573">
        <v>0</v>
      </c>
    </row>
    <row r="574" spans="1:6" x14ac:dyDescent="0.25">
      <c r="A574" t="s">
        <v>35</v>
      </c>
      <c r="B574" t="s">
        <v>311</v>
      </c>
      <c r="C574" t="s">
        <v>306</v>
      </c>
      <c r="D574">
        <v>0</v>
      </c>
      <c r="F574">
        <v>0</v>
      </c>
    </row>
    <row r="575" spans="1:6" x14ac:dyDescent="0.25">
      <c r="A575" t="s">
        <v>35</v>
      </c>
      <c r="B575" t="s">
        <v>311</v>
      </c>
      <c r="C575" t="s">
        <v>309</v>
      </c>
      <c r="D575">
        <v>0</v>
      </c>
      <c r="F575">
        <v>0</v>
      </c>
    </row>
    <row r="576" spans="1:6" x14ac:dyDescent="0.25">
      <c r="A576" t="s">
        <v>35</v>
      </c>
      <c r="B576" t="s">
        <v>311</v>
      </c>
      <c r="C576" t="s">
        <v>310</v>
      </c>
      <c r="D576">
        <v>0</v>
      </c>
      <c r="F576">
        <v>0</v>
      </c>
    </row>
    <row r="577" spans="1:6" x14ac:dyDescent="0.25">
      <c r="A577" t="s">
        <v>35</v>
      </c>
      <c r="B577" t="s">
        <v>311</v>
      </c>
      <c r="C577" t="s">
        <v>307</v>
      </c>
      <c r="D577">
        <v>0</v>
      </c>
      <c r="F577">
        <v>0</v>
      </c>
    </row>
    <row r="578" spans="1:6" x14ac:dyDescent="0.25">
      <c r="A578" t="s">
        <v>35</v>
      </c>
      <c r="B578" t="s">
        <v>308</v>
      </c>
      <c r="C578" t="s">
        <v>414</v>
      </c>
      <c r="D578">
        <v>0</v>
      </c>
      <c r="F578">
        <v>0</v>
      </c>
    </row>
    <row r="579" spans="1:6" x14ac:dyDescent="0.25">
      <c r="A579" t="s">
        <v>35</v>
      </c>
      <c r="B579" t="s">
        <v>308</v>
      </c>
      <c r="C579" t="s">
        <v>413</v>
      </c>
      <c r="D579">
        <v>0</v>
      </c>
      <c r="F579">
        <v>0</v>
      </c>
    </row>
    <row r="580" spans="1:6" x14ac:dyDescent="0.25">
      <c r="A580" t="s">
        <v>35</v>
      </c>
      <c r="B580" t="s">
        <v>308</v>
      </c>
      <c r="C580" t="s">
        <v>415</v>
      </c>
      <c r="D580">
        <v>0</v>
      </c>
      <c r="F580">
        <v>0</v>
      </c>
    </row>
    <row r="581" spans="1:6" x14ac:dyDescent="0.25">
      <c r="A581" t="s">
        <v>35</v>
      </c>
      <c r="B581" t="s">
        <v>308</v>
      </c>
      <c r="C581" t="s">
        <v>417</v>
      </c>
      <c r="D581">
        <v>0</v>
      </c>
      <c r="F581">
        <v>0</v>
      </c>
    </row>
    <row r="582" spans="1:6" x14ac:dyDescent="0.25">
      <c r="A582" t="s">
        <v>35</v>
      </c>
      <c r="B582" t="s">
        <v>308</v>
      </c>
      <c r="C582" t="s">
        <v>416</v>
      </c>
      <c r="D582">
        <v>0</v>
      </c>
      <c r="F582">
        <v>0</v>
      </c>
    </row>
    <row r="583" spans="1:6" x14ac:dyDescent="0.25">
      <c r="A583" t="s">
        <v>35</v>
      </c>
      <c r="B583" t="s">
        <v>308</v>
      </c>
      <c r="C583" t="s">
        <v>287</v>
      </c>
      <c r="D583">
        <v>0</v>
      </c>
      <c r="F583">
        <v>0</v>
      </c>
    </row>
    <row r="584" spans="1:6" x14ac:dyDescent="0.25">
      <c r="A584" t="s">
        <v>35</v>
      </c>
      <c r="B584" t="s">
        <v>308</v>
      </c>
      <c r="C584" t="s">
        <v>288</v>
      </c>
      <c r="D584">
        <v>0</v>
      </c>
      <c r="F584">
        <v>0</v>
      </c>
    </row>
    <row r="585" spans="1:6" x14ac:dyDescent="0.25">
      <c r="A585" t="s">
        <v>35</v>
      </c>
      <c r="B585" t="s">
        <v>308</v>
      </c>
      <c r="C585" t="s">
        <v>289</v>
      </c>
      <c r="D585">
        <v>0</v>
      </c>
      <c r="F585">
        <v>0</v>
      </c>
    </row>
    <row r="586" spans="1:6" x14ac:dyDescent="0.25">
      <c r="A586" t="s">
        <v>35</v>
      </c>
      <c r="B586" t="s">
        <v>308</v>
      </c>
      <c r="C586" t="s">
        <v>290</v>
      </c>
      <c r="D586">
        <v>0</v>
      </c>
      <c r="F586">
        <v>0</v>
      </c>
    </row>
    <row r="587" spans="1:6" x14ac:dyDescent="0.25">
      <c r="A587" t="s">
        <v>35</v>
      </c>
      <c r="B587" t="s">
        <v>308</v>
      </c>
      <c r="C587" t="s">
        <v>291</v>
      </c>
      <c r="D587">
        <v>0</v>
      </c>
      <c r="F587">
        <v>0</v>
      </c>
    </row>
    <row r="588" spans="1:6" x14ac:dyDescent="0.25">
      <c r="A588" t="s">
        <v>35</v>
      </c>
      <c r="B588" t="s">
        <v>308</v>
      </c>
      <c r="C588" t="s">
        <v>292</v>
      </c>
      <c r="D588">
        <v>0</v>
      </c>
      <c r="F588">
        <v>0</v>
      </c>
    </row>
    <row r="589" spans="1:6" x14ac:dyDescent="0.25">
      <c r="A589" t="s">
        <v>35</v>
      </c>
      <c r="B589" t="s">
        <v>308</v>
      </c>
      <c r="C589" t="s">
        <v>293</v>
      </c>
      <c r="D589">
        <v>0</v>
      </c>
      <c r="F589">
        <v>0</v>
      </c>
    </row>
    <row r="590" spans="1:6" x14ac:dyDescent="0.25">
      <c r="A590" t="s">
        <v>35</v>
      </c>
      <c r="B590" t="s">
        <v>308</v>
      </c>
      <c r="C590" t="s">
        <v>294</v>
      </c>
      <c r="D590">
        <v>0</v>
      </c>
      <c r="F590">
        <v>0</v>
      </c>
    </row>
    <row r="591" spans="1:6" x14ac:dyDescent="0.25">
      <c r="A591" t="s">
        <v>35</v>
      </c>
      <c r="B591" t="s">
        <v>308</v>
      </c>
      <c r="C591" t="s">
        <v>295</v>
      </c>
      <c r="D591">
        <v>0</v>
      </c>
      <c r="F591">
        <v>0</v>
      </c>
    </row>
    <row r="592" spans="1:6" x14ac:dyDescent="0.25">
      <c r="A592" t="s">
        <v>35</v>
      </c>
      <c r="B592" t="s">
        <v>308</v>
      </c>
      <c r="C592" t="s">
        <v>296</v>
      </c>
      <c r="D592">
        <v>0</v>
      </c>
      <c r="F592">
        <v>0</v>
      </c>
    </row>
    <row r="593" spans="1:6" x14ac:dyDescent="0.25">
      <c r="A593" t="s">
        <v>35</v>
      </c>
      <c r="B593" t="s">
        <v>308</v>
      </c>
      <c r="C593" t="s">
        <v>297</v>
      </c>
      <c r="D593">
        <v>0</v>
      </c>
      <c r="F593">
        <v>0</v>
      </c>
    </row>
    <row r="594" spans="1:6" x14ac:dyDescent="0.25">
      <c r="A594" t="s">
        <v>35</v>
      </c>
      <c r="B594" t="s">
        <v>308</v>
      </c>
      <c r="C594" t="s">
        <v>298</v>
      </c>
      <c r="D594">
        <v>0</v>
      </c>
      <c r="F594">
        <v>0</v>
      </c>
    </row>
    <row r="595" spans="1:6" x14ac:dyDescent="0.25">
      <c r="A595" t="s">
        <v>35</v>
      </c>
      <c r="B595" t="s">
        <v>308</v>
      </c>
      <c r="C595" t="s">
        <v>299</v>
      </c>
      <c r="D595">
        <v>0</v>
      </c>
      <c r="F595">
        <v>0</v>
      </c>
    </row>
    <row r="596" spans="1:6" x14ac:dyDescent="0.25">
      <c r="A596" t="s">
        <v>35</v>
      </c>
      <c r="B596" t="s">
        <v>308</v>
      </c>
      <c r="C596" t="s">
        <v>301</v>
      </c>
      <c r="D596">
        <v>0</v>
      </c>
      <c r="F596">
        <v>0</v>
      </c>
    </row>
    <row r="597" spans="1:6" x14ac:dyDescent="0.25">
      <c r="A597" t="s">
        <v>35</v>
      </c>
      <c r="B597" t="s">
        <v>308</v>
      </c>
      <c r="C597" t="s">
        <v>302</v>
      </c>
      <c r="D597">
        <v>0</v>
      </c>
      <c r="F597">
        <v>0</v>
      </c>
    </row>
    <row r="598" spans="1:6" x14ac:dyDescent="0.25">
      <c r="A598" t="s">
        <v>35</v>
      </c>
      <c r="B598" t="s">
        <v>308</v>
      </c>
      <c r="C598" t="s">
        <v>306</v>
      </c>
      <c r="D598">
        <v>0</v>
      </c>
      <c r="F598">
        <v>0</v>
      </c>
    </row>
    <row r="599" spans="1:6" x14ac:dyDescent="0.25">
      <c r="A599" t="s">
        <v>35</v>
      </c>
      <c r="B599" t="s">
        <v>308</v>
      </c>
      <c r="C599" t="s">
        <v>309</v>
      </c>
      <c r="D599">
        <v>0</v>
      </c>
      <c r="F599">
        <v>0</v>
      </c>
    </row>
    <row r="600" spans="1:6" x14ac:dyDescent="0.25">
      <c r="A600" t="s">
        <v>35</v>
      </c>
      <c r="B600" t="s">
        <v>308</v>
      </c>
      <c r="C600" t="s">
        <v>310</v>
      </c>
      <c r="D600">
        <v>0</v>
      </c>
      <c r="F600">
        <v>0</v>
      </c>
    </row>
    <row r="601" spans="1:6" x14ac:dyDescent="0.25">
      <c r="A601" t="s">
        <v>35</v>
      </c>
      <c r="B601" t="s">
        <v>308</v>
      </c>
      <c r="C601" t="s">
        <v>307</v>
      </c>
      <c r="D601">
        <v>0</v>
      </c>
      <c r="F601">
        <v>0</v>
      </c>
    </row>
    <row r="602" spans="1:6" x14ac:dyDescent="0.25">
      <c r="A602" t="s">
        <v>35</v>
      </c>
      <c r="B602" t="s">
        <v>303</v>
      </c>
      <c r="C602" t="s">
        <v>414</v>
      </c>
      <c r="D602">
        <v>0</v>
      </c>
      <c r="F602">
        <v>0</v>
      </c>
    </row>
    <row r="603" spans="1:6" x14ac:dyDescent="0.25">
      <c r="A603" t="s">
        <v>35</v>
      </c>
      <c r="B603" t="s">
        <v>303</v>
      </c>
      <c r="C603" t="s">
        <v>413</v>
      </c>
      <c r="D603">
        <v>0</v>
      </c>
      <c r="F603">
        <v>0</v>
      </c>
    </row>
    <row r="604" spans="1:6" x14ac:dyDescent="0.25">
      <c r="A604" t="s">
        <v>35</v>
      </c>
      <c r="B604" t="s">
        <v>303</v>
      </c>
      <c r="C604" t="s">
        <v>415</v>
      </c>
      <c r="D604">
        <v>0</v>
      </c>
      <c r="F604">
        <v>0</v>
      </c>
    </row>
    <row r="605" spans="1:6" x14ac:dyDescent="0.25">
      <c r="A605" t="s">
        <v>35</v>
      </c>
      <c r="B605" t="s">
        <v>303</v>
      </c>
      <c r="C605" t="s">
        <v>417</v>
      </c>
      <c r="D605">
        <v>0</v>
      </c>
      <c r="F605">
        <v>0</v>
      </c>
    </row>
    <row r="606" spans="1:6" x14ac:dyDescent="0.25">
      <c r="A606" t="s">
        <v>35</v>
      </c>
      <c r="B606" t="s">
        <v>303</v>
      </c>
      <c r="C606" t="s">
        <v>416</v>
      </c>
      <c r="D606">
        <v>0</v>
      </c>
      <c r="F606">
        <v>0</v>
      </c>
    </row>
    <row r="607" spans="1:6" x14ac:dyDescent="0.25">
      <c r="A607" t="s">
        <v>35</v>
      </c>
      <c r="B607" t="s">
        <v>303</v>
      </c>
      <c r="C607" t="s">
        <v>287</v>
      </c>
      <c r="D607">
        <v>0</v>
      </c>
      <c r="F607">
        <v>0</v>
      </c>
    </row>
    <row r="608" spans="1:6" x14ac:dyDescent="0.25">
      <c r="A608" t="s">
        <v>35</v>
      </c>
      <c r="B608" t="s">
        <v>303</v>
      </c>
      <c r="C608" t="s">
        <v>288</v>
      </c>
      <c r="D608">
        <v>0</v>
      </c>
      <c r="F608">
        <v>0</v>
      </c>
    </row>
    <row r="609" spans="1:6" x14ac:dyDescent="0.25">
      <c r="A609" t="s">
        <v>35</v>
      </c>
      <c r="B609" t="s">
        <v>303</v>
      </c>
      <c r="C609" t="s">
        <v>289</v>
      </c>
      <c r="D609">
        <v>0</v>
      </c>
      <c r="F609">
        <v>0</v>
      </c>
    </row>
    <row r="610" spans="1:6" x14ac:dyDescent="0.25">
      <c r="A610" t="s">
        <v>35</v>
      </c>
      <c r="B610" t="s">
        <v>303</v>
      </c>
      <c r="C610" t="s">
        <v>290</v>
      </c>
      <c r="D610">
        <v>0</v>
      </c>
      <c r="F610">
        <v>0</v>
      </c>
    </row>
    <row r="611" spans="1:6" x14ac:dyDescent="0.25">
      <c r="A611" t="s">
        <v>35</v>
      </c>
      <c r="B611" t="s">
        <v>303</v>
      </c>
      <c r="C611" t="s">
        <v>291</v>
      </c>
      <c r="D611">
        <v>0</v>
      </c>
      <c r="F611">
        <v>1</v>
      </c>
    </row>
    <row r="612" spans="1:6" x14ac:dyDescent="0.25">
      <c r="A612" t="s">
        <v>35</v>
      </c>
      <c r="B612" t="s">
        <v>303</v>
      </c>
      <c r="C612" t="s">
        <v>292</v>
      </c>
      <c r="D612">
        <v>0</v>
      </c>
      <c r="F612">
        <v>0</v>
      </c>
    </row>
    <row r="613" spans="1:6" x14ac:dyDescent="0.25">
      <c r="A613" t="s">
        <v>35</v>
      </c>
      <c r="B613" t="s">
        <v>303</v>
      </c>
      <c r="C613" t="s">
        <v>293</v>
      </c>
      <c r="D613">
        <v>0</v>
      </c>
      <c r="F613">
        <v>0</v>
      </c>
    </row>
    <row r="614" spans="1:6" x14ac:dyDescent="0.25">
      <c r="A614" t="s">
        <v>35</v>
      </c>
      <c r="B614" t="s">
        <v>303</v>
      </c>
      <c r="C614" t="s">
        <v>294</v>
      </c>
      <c r="D614">
        <v>0</v>
      </c>
      <c r="F614">
        <v>0</v>
      </c>
    </row>
    <row r="615" spans="1:6" x14ac:dyDescent="0.25">
      <c r="A615" t="s">
        <v>35</v>
      </c>
      <c r="B615" t="s">
        <v>303</v>
      </c>
      <c r="C615" t="s">
        <v>295</v>
      </c>
      <c r="D615">
        <v>0</v>
      </c>
      <c r="F615">
        <v>0</v>
      </c>
    </row>
    <row r="616" spans="1:6" x14ac:dyDescent="0.25">
      <c r="A616" t="s">
        <v>35</v>
      </c>
      <c r="B616" t="s">
        <v>303</v>
      </c>
      <c r="C616" t="s">
        <v>296</v>
      </c>
      <c r="D616">
        <v>0</v>
      </c>
      <c r="F616">
        <v>0</v>
      </c>
    </row>
    <row r="617" spans="1:6" x14ac:dyDescent="0.25">
      <c r="A617" t="s">
        <v>35</v>
      </c>
      <c r="B617" t="s">
        <v>303</v>
      </c>
      <c r="C617" t="s">
        <v>297</v>
      </c>
      <c r="D617">
        <v>0</v>
      </c>
      <c r="F617">
        <v>1</v>
      </c>
    </row>
    <row r="618" spans="1:6" x14ac:dyDescent="0.25">
      <c r="A618" t="s">
        <v>35</v>
      </c>
      <c r="B618" t="s">
        <v>303</v>
      </c>
      <c r="C618" t="s">
        <v>298</v>
      </c>
      <c r="D618">
        <v>0</v>
      </c>
      <c r="F618">
        <v>1</v>
      </c>
    </row>
    <row r="619" spans="1:6" x14ac:dyDescent="0.25">
      <c r="A619" t="s">
        <v>35</v>
      </c>
      <c r="B619" t="s">
        <v>303</v>
      </c>
      <c r="C619" t="s">
        <v>299</v>
      </c>
      <c r="D619">
        <v>0</v>
      </c>
      <c r="F619">
        <v>1</v>
      </c>
    </row>
    <row r="620" spans="1:6" x14ac:dyDescent="0.25">
      <c r="A620" t="s">
        <v>35</v>
      </c>
      <c r="B620" t="s">
        <v>303</v>
      </c>
      <c r="C620" t="s">
        <v>301</v>
      </c>
      <c r="D620">
        <v>0</v>
      </c>
      <c r="F620">
        <v>0</v>
      </c>
    </row>
    <row r="621" spans="1:6" x14ac:dyDescent="0.25">
      <c r="A621" t="s">
        <v>35</v>
      </c>
      <c r="B621" t="s">
        <v>303</v>
      </c>
      <c r="C621" t="s">
        <v>302</v>
      </c>
      <c r="D621">
        <v>0</v>
      </c>
      <c r="F621">
        <v>0</v>
      </c>
    </row>
    <row r="622" spans="1:6" x14ac:dyDescent="0.25">
      <c r="A622" t="s">
        <v>35</v>
      </c>
      <c r="B622" t="s">
        <v>303</v>
      </c>
      <c r="C622" t="s">
        <v>306</v>
      </c>
      <c r="D622">
        <v>0</v>
      </c>
      <c r="F622">
        <v>0</v>
      </c>
    </row>
    <row r="623" spans="1:6" x14ac:dyDescent="0.25">
      <c r="A623" t="s">
        <v>35</v>
      </c>
      <c r="B623" t="s">
        <v>303</v>
      </c>
      <c r="C623" t="s">
        <v>309</v>
      </c>
      <c r="D623">
        <v>0</v>
      </c>
      <c r="F623">
        <v>0</v>
      </c>
    </row>
    <row r="624" spans="1:6" x14ac:dyDescent="0.25">
      <c r="A624" t="s">
        <v>35</v>
      </c>
      <c r="B624" t="s">
        <v>303</v>
      </c>
      <c r="C624" t="s">
        <v>310</v>
      </c>
      <c r="D624">
        <v>0</v>
      </c>
      <c r="F624">
        <v>0</v>
      </c>
    </row>
    <row r="625" spans="1:6" x14ac:dyDescent="0.25">
      <c r="A625" t="s">
        <v>35</v>
      </c>
      <c r="B625" t="s">
        <v>303</v>
      </c>
      <c r="C625" t="s">
        <v>307</v>
      </c>
      <c r="D625">
        <v>0</v>
      </c>
      <c r="F625">
        <v>0</v>
      </c>
    </row>
    <row r="626" spans="1:6" x14ac:dyDescent="0.25">
      <c r="A626" t="s">
        <v>35</v>
      </c>
      <c r="B626" t="s">
        <v>304</v>
      </c>
      <c r="C626" t="s">
        <v>414</v>
      </c>
      <c r="D626">
        <v>0</v>
      </c>
      <c r="F626">
        <v>0</v>
      </c>
    </row>
    <row r="627" spans="1:6" x14ac:dyDescent="0.25">
      <c r="A627" t="s">
        <v>35</v>
      </c>
      <c r="B627" t="s">
        <v>304</v>
      </c>
      <c r="C627" t="s">
        <v>413</v>
      </c>
      <c r="D627">
        <v>0</v>
      </c>
      <c r="F627">
        <v>0</v>
      </c>
    </row>
    <row r="628" spans="1:6" x14ac:dyDescent="0.25">
      <c r="A628" t="s">
        <v>35</v>
      </c>
      <c r="B628" t="s">
        <v>304</v>
      </c>
      <c r="C628" t="s">
        <v>415</v>
      </c>
      <c r="D628">
        <v>0</v>
      </c>
      <c r="F628">
        <v>0</v>
      </c>
    </row>
    <row r="629" spans="1:6" x14ac:dyDescent="0.25">
      <c r="A629" t="s">
        <v>35</v>
      </c>
      <c r="B629" t="s">
        <v>304</v>
      </c>
      <c r="C629" t="s">
        <v>417</v>
      </c>
      <c r="D629">
        <v>0</v>
      </c>
      <c r="F629">
        <v>0</v>
      </c>
    </row>
    <row r="630" spans="1:6" x14ac:dyDescent="0.25">
      <c r="A630" t="s">
        <v>35</v>
      </c>
      <c r="B630" t="s">
        <v>304</v>
      </c>
      <c r="C630" t="s">
        <v>416</v>
      </c>
      <c r="D630">
        <v>0</v>
      </c>
      <c r="F630">
        <v>0</v>
      </c>
    </row>
    <row r="631" spans="1:6" x14ac:dyDescent="0.25">
      <c r="A631" t="s">
        <v>35</v>
      </c>
      <c r="B631" t="s">
        <v>304</v>
      </c>
      <c r="C631" t="s">
        <v>287</v>
      </c>
      <c r="D631">
        <v>0</v>
      </c>
      <c r="F631">
        <v>0</v>
      </c>
    </row>
    <row r="632" spans="1:6" x14ac:dyDescent="0.25">
      <c r="A632" t="s">
        <v>35</v>
      </c>
      <c r="B632" t="s">
        <v>304</v>
      </c>
      <c r="C632" t="s">
        <v>288</v>
      </c>
      <c r="D632">
        <v>0</v>
      </c>
      <c r="F632">
        <v>0</v>
      </c>
    </row>
    <row r="633" spans="1:6" x14ac:dyDescent="0.25">
      <c r="A633" t="s">
        <v>35</v>
      </c>
      <c r="B633" t="s">
        <v>304</v>
      </c>
      <c r="C633" t="s">
        <v>289</v>
      </c>
      <c r="D633">
        <v>0</v>
      </c>
      <c r="F633">
        <v>1</v>
      </c>
    </row>
    <row r="634" spans="1:6" x14ac:dyDescent="0.25">
      <c r="A634" t="s">
        <v>35</v>
      </c>
      <c r="B634" t="s">
        <v>304</v>
      </c>
      <c r="C634" t="s">
        <v>290</v>
      </c>
      <c r="D634">
        <v>0</v>
      </c>
      <c r="F634">
        <v>2</v>
      </c>
    </row>
    <row r="635" spans="1:6" x14ac:dyDescent="0.25">
      <c r="A635" t="s">
        <v>35</v>
      </c>
      <c r="B635" t="s">
        <v>304</v>
      </c>
      <c r="C635" t="s">
        <v>291</v>
      </c>
      <c r="D635">
        <v>0</v>
      </c>
      <c r="F635">
        <v>1</v>
      </c>
    </row>
    <row r="636" spans="1:6" x14ac:dyDescent="0.25">
      <c r="A636" t="s">
        <v>35</v>
      </c>
      <c r="B636" t="s">
        <v>304</v>
      </c>
      <c r="C636" t="s">
        <v>292</v>
      </c>
      <c r="D636">
        <v>0</v>
      </c>
      <c r="F636">
        <v>1</v>
      </c>
    </row>
    <row r="637" spans="1:6" x14ac:dyDescent="0.25">
      <c r="A637" t="s">
        <v>35</v>
      </c>
      <c r="B637" t="s">
        <v>304</v>
      </c>
      <c r="C637" t="s">
        <v>293</v>
      </c>
      <c r="D637">
        <v>0</v>
      </c>
      <c r="F637">
        <v>1</v>
      </c>
    </row>
    <row r="638" spans="1:6" x14ac:dyDescent="0.25">
      <c r="A638" t="s">
        <v>35</v>
      </c>
      <c r="B638" t="s">
        <v>304</v>
      </c>
      <c r="C638" t="s">
        <v>294</v>
      </c>
      <c r="D638">
        <v>0</v>
      </c>
      <c r="F638">
        <v>1</v>
      </c>
    </row>
    <row r="639" spans="1:6" x14ac:dyDescent="0.25">
      <c r="A639" t="s">
        <v>35</v>
      </c>
      <c r="B639" t="s">
        <v>304</v>
      </c>
      <c r="C639" t="s">
        <v>295</v>
      </c>
      <c r="D639">
        <v>0</v>
      </c>
      <c r="F639">
        <v>1</v>
      </c>
    </row>
    <row r="640" spans="1:6" x14ac:dyDescent="0.25">
      <c r="A640" t="s">
        <v>35</v>
      </c>
      <c r="B640" t="s">
        <v>304</v>
      </c>
      <c r="C640" t="s">
        <v>296</v>
      </c>
      <c r="D640">
        <v>0</v>
      </c>
      <c r="F640">
        <v>2</v>
      </c>
    </row>
    <row r="641" spans="1:6" x14ac:dyDescent="0.25">
      <c r="A641" t="s">
        <v>35</v>
      </c>
      <c r="B641" t="s">
        <v>304</v>
      </c>
      <c r="C641" t="s">
        <v>297</v>
      </c>
      <c r="D641">
        <v>0</v>
      </c>
      <c r="F641">
        <v>1</v>
      </c>
    </row>
    <row r="642" spans="1:6" x14ac:dyDescent="0.25">
      <c r="A642" t="s">
        <v>35</v>
      </c>
      <c r="B642" t="s">
        <v>304</v>
      </c>
      <c r="C642" t="s">
        <v>298</v>
      </c>
      <c r="D642">
        <v>0</v>
      </c>
      <c r="F642">
        <v>1</v>
      </c>
    </row>
    <row r="643" spans="1:6" x14ac:dyDescent="0.25">
      <c r="A643" t="s">
        <v>35</v>
      </c>
      <c r="B643" t="s">
        <v>304</v>
      </c>
      <c r="C643" t="s">
        <v>299</v>
      </c>
      <c r="D643">
        <v>0</v>
      </c>
      <c r="F643">
        <v>2</v>
      </c>
    </row>
    <row r="644" spans="1:6" x14ac:dyDescent="0.25">
      <c r="A644" t="s">
        <v>35</v>
      </c>
      <c r="B644" t="s">
        <v>304</v>
      </c>
      <c r="C644" t="s">
        <v>301</v>
      </c>
      <c r="D644">
        <v>0</v>
      </c>
      <c r="F644">
        <v>0</v>
      </c>
    </row>
    <row r="645" spans="1:6" x14ac:dyDescent="0.25">
      <c r="A645" t="s">
        <v>35</v>
      </c>
      <c r="B645" t="s">
        <v>304</v>
      </c>
      <c r="C645" t="s">
        <v>302</v>
      </c>
      <c r="D645">
        <v>0</v>
      </c>
      <c r="F645">
        <v>0</v>
      </c>
    </row>
    <row r="646" spans="1:6" x14ac:dyDescent="0.25">
      <c r="A646" t="s">
        <v>35</v>
      </c>
      <c r="B646" t="s">
        <v>304</v>
      </c>
      <c r="C646" t="s">
        <v>306</v>
      </c>
      <c r="D646">
        <v>0</v>
      </c>
      <c r="F646">
        <v>0</v>
      </c>
    </row>
    <row r="647" spans="1:6" x14ac:dyDescent="0.25">
      <c r="A647" t="s">
        <v>35</v>
      </c>
      <c r="B647" t="s">
        <v>304</v>
      </c>
      <c r="C647" t="s">
        <v>309</v>
      </c>
      <c r="D647">
        <v>0</v>
      </c>
      <c r="F647">
        <v>0</v>
      </c>
    </row>
    <row r="648" spans="1:6" x14ac:dyDescent="0.25">
      <c r="A648" t="s">
        <v>35</v>
      </c>
      <c r="B648" t="s">
        <v>304</v>
      </c>
      <c r="C648" t="s">
        <v>310</v>
      </c>
      <c r="D648">
        <v>0</v>
      </c>
      <c r="F648">
        <v>0</v>
      </c>
    </row>
    <row r="649" spans="1:6" x14ac:dyDescent="0.25">
      <c r="A649" t="s">
        <v>35</v>
      </c>
      <c r="B649" t="s">
        <v>304</v>
      </c>
      <c r="C649" t="s">
        <v>307</v>
      </c>
      <c r="D649">
        <v>0</v>
      </c>
      <c r="F649">
        <v>0</v>
      </c>
    </row>
    <row r="650" spans="1:6" x14ac:dyDescent="0.25">
      <c r="A650" t="s">
        <v>35</v>
      </c>
      <c r="B650" t="s">
        <v>305</v>
      </c>
      <c r="C650" t="s">
        <v>414</v>
      </c>
      <c r="D650">
        <v>0</v>
      </c>
      <c r="F650">
        <v>0</v>
      </c>
    </row>
    <row r="651" spans="1:6" x14ac:dyDescent="0.25">
      <c r="A651" t="s">
        <v>35</v>
      </c>
      <c r="B651" t="s">
        <v>305</v>
      </c>
      <c r="C651" t="s">
        <v>413</v>
      </c>
      <c r="D651">
        <v>0</v>
      </c>
      <c r="F651">
        <v>0</v>
      </c>
    </row>
    <row r="652" spans="1:6" x14ac:dyDescent="0.25">
      <c r="A652" t="s">
        <v>35</v>
      </c>
      <c r="B652" t="s">
        <v>305</v>
      </c>
      <c r="C652" t="s">
        <v>415</v>
      </c>
      <c r="D652">
        <v>0</v>
      </c>
      <c r="F652">
        <v>0</v>
      </c>
    </row>
    <row r="653" spans="1:6" x14ac:dyDescent="0.25">
      <c r="A653" t="s">
        <v>35</v>
      </c>
      <c r="B653" t="s">
        <v>305</v>
      </c>
      <c r="C653" t="s">
        <v>417</v>
      </c>
      <c r="D653">
        <v>0</v>
      </c>
      <c r="F653">
        <v>0</v>
      </c>
    </row>
    <row r="654" spans="1:6" x14ac:dyDescent="0.25">
      <c r="A654" t="s">
        <v>35</v>
      </c>
      <c r="B654" t="s">
        <v>305</v>
      </c>
      <c r="C654" t="s">
        <v>416</v>
      </c>
      <c r="D654">
        <v>0</v>
      </c>
      <c r="F654">
        <v>0</v>
      </c>
    </row>
    <row r="655" spans="1:6" x14ac:dyDescent="0.25">
      <c r="A655" t="s">
        <v>35</v>
      </c>
      <c r="B655" t="s">
        <v>305</v>
      </c>
      <c r="C655" t="s">
        <v>287</v>
      </c>
      <c r="D655">
        <v>0</v>
      </c>
      <c r="F655">
        <v>0</v>
      </c>
    </row>
    <row r="656" spans="1:6" x14ac:dyDescent="0.25">
      <c r="A656" t="s">
        <v>35</v>
      </c>
      <c r="B656" t="s">
        <v>305</v>
      </c>
      <c r="C656" t="s">
        <v>288</v>
      </c>
      <c r="D656">
        <v>0</v>
      </c>
      <c r="F656">
        <v>0</v>
      </c>
    </row>
    <row r="657" spans="1:6" x14ac:dyDescent="0.25">
      <c r="A657" t="s">
        <v>35</v>
      </c>
      <c r="B657" t="s">
        <v>305</v>
      </c>
      <c r="C657" t="s">
        <v>289</v>
      </c>
      <c r="D657">
        <v>0</v>
      </c>
      <c r="F657">
        <v>0</v>
      </c>
    </row>
    <row r="658" spans="1:6" x14ac:dyDescent="0.25">
      <c r="A658" t="s">
        <v>35</v>
      </c>
      <c r="B658" t="s">
        <v>305</v>
      </c>
      <c r="C658" t="s">
        <v>290</v>
      </c>
      <c r="D658">
        <v>0</v>
      </c>
      <c r="F658">
        <v>0</v>
      </c>
    </row>
    <row r="659" spans="1:6" x14ac:dyDescent="0.25">
      <c r="A659" t="s">
        <v>35</v>
      </c>
      <c r="B659" t="s">
        <v>305</v>
      </c>
      <c r="C659" t="s">
        <v>291</v>
      </c>
      <c r="D659">
        <v>0</v>
      </c>
      <c r="F659">
        <v>0</v>
      </c>
    </row>
    <row r="660" spans="1:6" x14ac:dyDescent="0.25">
      <c r="A660" t="s">
        <v>35</v>
      </c>
      <c r="B660" t="s">
        <v>305</v>
      </c>
      <c r="C660" t="s">
        <v>292</v>
      </c>
      <c r="D660">
        <v>0</v>
      </c>
      <c r="F660">
        <v>0</v>
      </c>
    </row>
    <row r="661" spans="1:6" x14ac:dyDescent="0.25">
      <c r="A661" t="s">
        <v>35</v>
      </c>
      <c r="B661" t="s">
        <v>305</v>
      </c>
      <c r="C661" t="s">
        <v>293</v>
      </c>
      <c r="D661">
        <v>0</v>
      </c>
      <c r="F661">
        <v>0</v>
      </c>
    </row>
    <row r="662" spans="1:6" x14ac:dyDescent="0.25">
      <c r="A662" t="s">
        <v>35</v>
      </c>
      <c r="B662" t="s">
        <v>305</v>
      </c>
      <c r="C662" t="s">
        <v>294</v>
      </c>
      <c r="D662">
        <v>0</v>
      </c>
      <c r="F662">
        <v>0</v>
      </c>
    </row>
    <row r="663" spans="1:6" x14ac:dyDescent="0.25">
      <c r="A663" t="s">
        <v>35</v>
      </c>
      <c r="B663" t="s">
        <v>305</v>
      </c>
      <c r="C663" t="s">
        <v>295</v>
      </c>
      <c r="D663">
        <v>0</v>
      </c>
      <c r="F663">
        <v>0</v>
      </c>
    </row>
    <row r="664" spans="1:6" x14ac:dyDescent="0.25">
      <c r="A664" t="s">
        <v>35</v>
      </c>
      <c r="B664" t="s">
        <v>305</v>
      </c>
      <c r="C664" t="s">
        <v>296</v>
      </c>
      <c r="D664">
        <v>0</v>
      </c>
      <c r="F664">
        <v>0</v>
      </c>
    </row>
    <row r="665" spans="1:6" x14ac:dyDescent="0.25">
      <c r="A665" t="s">
        <v>35</v>
      </c>
      <c r="B665" t="s">
        <v>305</v>
      </c>
      <c r="C665" t="s">
        <v>297</v>
      </c>
      <c r="D665">
        <v>0</v>
      </c>
      <c r="F665">
        <v>0</v>
      </c>
    </row>
    <row r="666" spans="1:6" x14ac:dyDescent="0.25">
      <c r="A666" t="s">
        <v>35</v>
      </c>
      <c r="B666" t="s">
        <v>305</v>
      </c>
      <c r="C666" t="s">
        <v>298</v>
      </c>
      <c r="D666">
        <v>0</v>
      </c>
      <c r="F666">
        <v>2</v>
      </c>
    </row>
    <row r="667" spans="1:6" x14ac:dyDescent="0.25">
      <c r="A667" t="s">
        <v>35</v>
      </c>
      <c r="B667" t="s">
        <v>305</v>
      </c>
      <c r="C667" t="s">
        <v>299</v>
      </c>
      <c r="D667">
        <v>0</v>
      </c>
      <c r="F667">
        <v>3</v>
      </c>
    </row>
    <row r="668" spans="1:6" x14ac:dyDescent="0.25">
      <c r="A668" t="s">
        <v>35</v>
      </c>
      <c r="B668" t="s">
        <v>305</v>
      </c>
      <c r="C668" t="s">
        <v>301</v>
      </c>
      <c r="D668">
        <v>0</v>
      </c>
      <c r="F668">
        <v>1</v>
      </c>
    </row>
    <row r="669" spans="1:6" x14ac:dyDescent="0.25">
      <c r="A669" t="s">
        <v>35</v>
      </c>
      <c r="B669" t="s">
        <v>305</v>
      </c>
      <c r="C669" t="s">
        <v>302</v>
      </c>
      <c r="D669">
        <v>0</v>
      </c>
      <c r="F669">
        <v>1</v>
      </c>
    </row>
    <row r="670" spans="1:6" x14ac:dyDescent="0.25">
      <c r="A670" t="s">
        <v>35</v>
      </c>
      <c r="B670" t="s">
        <v>305</v>
      </c>
      <c r="C670" t="s">
        <v>306</v>
      </c>
      <c r="D670">
        <v>0</v>
      </c>
      <c r="F670">
        <v>1</v>
      </c>
    </row>
    <row r="671" spans="1:6" x14ac:dyDescent="0.25">
      <c r="A671" t="s">
        <v>35</v>
      </c>
      <c r="B671" t="s">
        <v>305</v>
      </c>
      <c r="C671" t="s">
        <v>309</v>
      </c>
      <c r="D671">
        <v>0</v>
      </c>
      <c r="F671">
        <v>1</v>
      </c>
    </row>
    <row r="672" spans="1:6" x14ac:dyDescent="0.25">
      <c r="A672" t="s">
        <v>35</v>
      </c>
      <c r="B672" t="s">
        <v>305</v>
      </c>
      <c r="C672" t="s">
        <v>310</v>
      </c>
      <c r="D672">
        <v>0</v>
      </c>
      <c r="F672">
        <v>1</v>
      </c>
    </row>
    <row r="673" spans="1:6" x14ac:dyDescent="0.25">
      <c r="A673" t="s">
        <v>35</v>
      </c>
      <c r="B673" t="s">
        <v>305</v>
      </c>
      <c r="C673" t="s">
        <v>307</v>
      </c>
      <c r="D673">
        <v>0</v>
      </c>
      <c r="F673">
        <v>0</v>
      </c>
    </row>
    <row r="674" spans="1:6" x14ac:dyDescent="0.25">
      <c r="A674" t="s">
        <v>36</v>
      </c>
      <c r="B674" t="s">
        <v>286</v>
      </c>
      <c r="C674" t="s">
        <v>414</v>
      </c>
      <c r="D674">
        <v>0</v>
      </c>
      <c r="F674">
        <v>0</v>
      </c>
    </row>
    <row r="675" spans="1:6" x14ac:dyDescent="0.25">
      <c r="A675" t="s">
        <v>36</v>
      </c>
      <c r="B675" t="s">
        <v>286</v>
      </c>
      <c r="C675" t="s">
        <v>413</v>
      </c>
      <c r="D675">
        <v>0</v>
      </c>
      <c r="F675">
        <v>0</v>
      </c>
    </row>
    <row r="676" spans="1:6" x14ac:dyDescent="0.25">
      <c r="A676" t="s">
        <v>36</v>
      </c>
      <c r="B676" t="s">
        <v>286</v>
      </c>
      <c r="C676" t="s">
        <v>415</v>
      </c>
      <c r="D676">
        <v>0</v>
      </c>
      <c r="F676">
        <v>0</v>
      </c>
    </row>
    <row r="677" spans="1:6" x14ac:dyDescent="0.25">
      <c r="A677" t="s">
        <v>36</v>
      </c>
      <c r="B677" t="s">
        <v>286</v>
      </c>
      <c r="C677" t="s">
        <v>417</v>
      </c>
      <c r="D677">
        <v>0</v>
      </c>
      <c r="F677">
        <v>0</v>
      </c>
    </row>
    <row r="678" spans="1:6" x14ac:dyDescent="0.25">
      <c r="A678" t="s">
        <v>36</v>
      </c>
      <c r="B678" t="s">
        <v>286</v>
      </c>
      <c r="C678" t="s">
        <v>416</v>
      </c>
      <c r="D678">
        <v>0</v>
      </c>
      <c r="F678">
        <v>0</v>
      </c>
    </row>
    <row r="679" spans="1:6" x14ac:dyDescent="0.25">
      <c r="A679" t="s">
        <v>36</v>
      </c>
      <c r="B679" t="s">
        <v>286</v>
      </c>
      <c r="C679" t="s">
        <v>287</v>
      </c>
      <c r="D679">
        <v>0</v>
      </c>
      <c r="F679">
        <v>0</v>
      </c>
    </row>
    <row r="680" spans="1:6" x14ac:dyDescent="0.25">
      <c r="A680" t="s">
        <v>36</v>
      </c>
      <c r="B680" t="s">
        <v>286</v>
      </c>
      <c r="C680" t="s">
        <v>288</v>
      </c>
      <c r="D680">
        <v>0</v>
      </c>
      <c r="F680">
        <v>1</v>
      </c>
    </row>
    <row r="681" spans="1:6" x14ac:dyDescent="0.25">
      <c r="A681" t="s">
        <v>36</v>
      </c>
      <c r="B681" t="s">
        <v>286</v>
      </c>
      <c r="C681" t="s">
        <v>289</v>
      </c>
      <c r="D681">
        <v>0</v>
      </c>
      <c r="F681">
        <v>3</v>
      </c>
    </row>
    <row r="682" spans="1:6" x14ac:dyDescent="0.25">
      <c r="A682" t="s">
        <v>36</v>
      </c>
      <c r="B682" t="s">
        <v>286</v>
      </c>
      <c r="C682" t="s">
        <v>290</v>
      </c>
      <c r="D682">
        <v>0</v>
      </c>
      <c r="F682">
        <v>2</v>
      </c>
    </row>
    <row r="683" spans="1:6" x14ac:dyDescent="0.25">
      <c r="A683" t="s">
        <v>36</v>
      </c>
      <c r="B683" t="s">
        <v>286</v>
      </c>
      <c r="C683" t="s">
        <v>291</v>
      </c>
      <c r="D683">
        <v>0</v>
      </c>
      <c r="F683">
        <v>1</v>
      </c>
    </row>
    <row r="684" spans="1:6" x14ac:dyDescent="0.25">
      <c r="A684" t="s">
        <v>36</v>
      </c>
      <c r="B684" t="s">
        <v>286</v>
      </c>
      <c r="C684" t="s">
        <v>292</v>
      </c>
      <c r="D684">
        <v>0</v>
      </c>
      <c r="F684">
        <v>1</v>
      </c>
    </row>
    <row r="685" spans="1:6" x14ac:dyDescent="0.25">
      <c r="A685" t="s">
        <v>36</v>
      </c>
      <c r="B685" t="s">
        <v>286</v>
      </c>
      <c r="C685" t="s">
        <v>293</v>
      </c>
      <c r="D685">
        <v>0</v>
      </c>
      <c r="F685">
        <v>1</v>
      </c>
    </row>
    <row r="686" spans="1:6" x14ac:dyDescent="0.25">
      <c r="A686" t="s">
        <v>36</v>
      </c>
      <c r="B686" t="s">
        <v>286</v>
      </c>
      <c r="C686" t="s">
        <v>294</v>
      </c>
      <c r="D686">
        <v>0</v>
      </c>
      <c r="F686">
        <v>1</v>
      </c>
    </row>
    <row r="687" spans="1:6" x14ac:dyDescent="0.25">
      <c r="A687" t="s">
        <v>36</v>
      </c>
      <c r="B687" t="s">
        <v>286</v>
      </c>
      <c r="C687" t="s">
        <v>295</v>
      </c>
      <c r="D687">
        <v>0</v>
      </c>
      <c r="F687">
        <v>1</v>
      </c>
    </row>
    <row r="688" spans="1:6" x14ac:dyDescent="0.25">
      <c r="A688" t="s">
        <v>36</v>
      </c>
      <c r="B688" t="s">
        <v>286</v>
      </c>
      <c r="C688" t="s">
        <v>296</v>
      </c>
      <c r="D688">
        <v>0</v>
      </c>
      <c r="F688">
        <v>1</v>
      </c>
    </row>
    <row r="689" spans="1:6" x14ac:dyDescent="0.25">
      <c r="A689" t="s">
        <v>36</v>
      </c>
      <c r="B689" t="s">
        <v>286</v>
      </c>
      <c r="C689" t="s">
        <v>297</v>
      </c>
      <c r="D689">
        <v>0</v>
      </c>
      <c r="F689">
        <v>0</v>
      </c>
    </row>
    <row r="690" spans="1:6" x14ac:dyDescent="0.25">
      <c r="A690" t="s">
        <v>36</v>
      </c>
      <c r="B690" t="s">
        <v>286</v>
      </c>
      <c r="C690" t="s">
        <v>298</v>
      </c>
      <c r="D690">
        <v>0</v>
      </c>
      <c r="F690">
        <v>2</v>
      </c>
    </row>
    <row r="691" spans="1:6" x14ac:dyDescent="0.25">
      <c r="A691" t="s">
        <v>36</v>
      </c>
      <c r="B691" t="s">
        <v>286</v>
      </c>
      <c r="C691" t="s">
        <v>299</v>
      </c>
      <c r="D691">
        <v>0</v>
      </c>
      <c r="F691">
        <v>2</v>
      </c>
    </row>
    <row r="692" spans="1:6" x14ac:dyDescent="0.25">
      <c r="A692" t="s">
        <v>36</v>
      </c>
      <c r="B692" t="s">
        <v>286</v>
      </c>
      <c r="C692" t="s">
        <v>301</v>
      </c>
      <c r="D692">
        <v>0</v>
      </c>
      <c r="F692">
        <v>0</v>
      </c>
    </row>
    <row r="693" spans="1:6" x14ac:dyDescent="0.25">
      <c r="A693" t="s">
        <v>36</v>
      </c>
      <c r="B693" t="s">
        <v>286</v>
      </c>
      <c r="C693" t="s">
        <v>302</v>
      </c>
      <c r="D693">
        <v>0</v>
      </c>
      <c r="F693">
        <v>0</v>
      </c>
    </row>
    <row r="694" spans="1:6" x14ac:dyDescent="0.25">
      <c r="A694" t="s">
        <v>36</v>
      </c>
      <c r="B694" t="s">
        <v>286</v>
      </c>
      <c r="C694" t="s">
        <v>306</v>
      </c>
      <c r="D694">
        <v>0</v>
      </c>
      <c r="F694">
        <v>0</v>
      </c>
    </row>
    <row r="695" spans="1:6" x14ac:dyDescent="0.25">
      <c r="A695" t="s">
        <v>36</v>
      </c>
      <c r="B695" t="s">
        <v>286</v>
      </c>
      <c r="C695" t="s">
        <v>309</v>
      </c>
      <c r="D695">
        <v>0</v>
      </c>
      <c r="F695">
        <v>0</v>
      </c>
    </row>
    <row r="696" spans="1:6" x14ac:dyDescent="0.25">
      <c r="A696" t="s">
        <v>36</v>
      </c>
      <c r="B696" t="s">
        <v>286</v>
      </c>
      <c r="C696" t="s">
        <v>310</v>
      </c>
      <c r="D696">
        <v>0</v>
      </c>
      <c r="F696">
        <v>0</v>
      </c>
    </row>
    <row r="697" spans="1:6" x14ac:dyDescent="0.25">
      <c r="A697" t="s">
        <v>36</v>
      </c>
      <c r="B697" t="s">
        <v>286</v>
      </c>
      <c r="C697" t="s">
        <v>307</v>
      </c>
      <c r="D697">
        <v>0</v>
      </c>
      <c r="F697">
        <v>0</v>
      </c>
    </row>
    <row r="698" spans="1:6" x14ac:dyDescent="0.25">
      <c r="A698" t="s">
        <v>36</v>
      </c>
      <c r="B698" t="s">
        <v>300</v>
      </c>
      <c r="C698" t="s">
        <v>414</v>
      </c>
      <c r="D698">
        <v>0</v>
      </c>
      <c r="F698">
        <v>0</v>
      </c>
    </row>
    <row r="699" spans="1:6" x14ac:dyDescent="0.25">
      <c r="A699" t="s">
        <v>36</v>
      </c>
      <c r="B699" t="s">
        <v>300</v>
      </c>
      <c r="C699" t="s">
        <v>413</v>
      </c>
      <c r="D699">
        <v>0</v>
      </c>
      <c r="F699">
        <v>0</v>
      </c>
    </row>
    <row r="700" spans="1:6" x14ac:dyDescent="0.25">
      <c r="A700" t="s">
        <v>36</v>
      </c>
      <c r="B700" t="s">
        <v>300</v>
      </c>
      <c r="C700" t="s">
        <v>415</v>
      </c>
      <c r="D700">
        <v>0</v>
      </c>
      <c r="F700">
        <v>0</v>
      </c>
    </row>
    <row r="701" spans="1:6" x14ac:dyDescent="0.25">
      <c r="A701" t="s">
        <v>36</v>
      </c>
      <c r="B701" t="s">
        <v>300</v>
      </c>
      <c r="C701" t="s">
        <v>417</v>
      </c>
      <c r="D701">
        <v>0</v>
      </c>
      <c r="F701">
        <v>0</v>
      </c>
    </row>
    <row r="702" spans="1:6" x14ac:dyDescent="0.25">
      <c r="A702" t="s">
        <v>36</v>
      </c>
      <c r="B702" t="s">
        <v>300</v>
      </c>
      <c r="C702" t="s">
        <v>416</v>
      </c>
      <c r="D702">
        <v>0</v>
      </c>
      <c r="F702">
        <v>0</v>
      </c>
    </row>
    <row r="703" spans="1:6" x14ac:dyDescent="0.25">
      <c r="A703" t="s">
        <v>36</v>
      </c>
      <c r="B703" t="s">
        <v>300</v>
      </c>
      <c r="C703" t="s">
        <v>287</v>
      </c>
      <c r="D703">
        <v>0</v>
      </c>
      <c r="F703">
        <v>0</v>
      </c>
    </row>
    <row r="704" spans="1:6" x14ac:dyDescent="0.25">
      <c r="A704" t="s">
        <v>36</v>
      </c>
      <c r="B704" t="s">
        <v>300</v>
      </c>
      <c r="C704" t="s">
        <v>288</v>
      </c>
      <c r="D704">
        <v>0</v>
      </c>
      <c r="F704">
        <v>2</v>
      </c>
    </row>
    <row r="705" spans="1:6" x14ac:dyDescent="0.25">
      <c r="A705" t="s">
        <v>36</v>
      </c>
      <c r="B705" t="s">
        <v>300</v>
      </c>
      <c r="C705" t="s">
        <v>289</v>
      </c>
      <c r="D705">
        <v>0</v>
      </c>
      <c r="F705">
        <v>3</v>
      </c>
    </row>
    <row r="706" spans="1:6" x14ac:dyDescent="0.25">
      <c r="A706" t="s">
        <v>36</v>
      </c>
      <c r="B706" t="s">
        <v>300</v>
      </c>
      <c r="C706" t="s">
        <v>290</v>
      </c>
      <c r="D706">
        <v>0</v>
      </c>
      <c r="F706">
        <v>2</v>
      </c>
    </row>
    <row r="707" spans="1:6" x14ac:dyDescent="0.25">
      <c r="A707" t="s">
        <v>36</v>
      </c>
      <c r="B707" t="s">
        <v>300</v>
      </c>
      <c r="C707" t="s">
        <v>291</v>
      </c>
      <c r="D707">
        <v>0</v>
      </c>
      <c r="F707">
        <v>1</v>
      </c>
    </row>
    <row r="708" spans="1:6" x14ac:dyDescent="0.25">
      <c r="A708" t="s">
        <v>36</v>
      </c>
      <c r="B708" t="s">
        <v>300</v>
      </c>
      <c r="C708" t="s">
        <v>292</v>
      </c>
      <c r="D708">
        <v>0</v>
      </c>
      <c r="F708">
        <v>1</v>
      </c>
    </row>
    <row r="709" spans="1:6" x14ac:dyDescent="0.25">
      <c r="A709" t="s">
        <v>36</v>
      </c>
      <c r="B709" t="s">
        <v>300</v>
      </c>
      <c r="C709" t="s">
        <v>293</v>
      </c>
      <c r="D709">
        <v>0</v>
      </c>
      <c r="F709">
        <v>1</v>
      </c>
    </row>
    <row r="710" spans="1:6" x14ac:dyDescent="0.25">
      <c r="A710" t="s">
        <v>36</v>
      </c>
      <c r="B710" t="s">
        <v>300</v>
      </c>
      <c r="C710" t="s">
        <v>294</v>
      </c>
      <c r="D710">
        <v>0</v>
      </c>
      <c r="F710">
        <v>1</v>
      </c>
    </row>
    <row r="711" spans="1:6" x14ac:dyDescent="0.25">
      <c r="A711" t="s">
        <v>36</v>
      </c>
      <c r="B711" t="s">
        <v>300</v>
      </c>
      <c r="C711" t="s">
        <v>295</v>
      </c>
      <c r="D711">
        <v>0</v>
      </c>
      <c r="F711">
        <v>1</v>
      </c>
    </row>
    <row r="712" spans="1:6" x14ac:dyDescent="0.25">
      <c r="A712" t="s">
        <v>36</v>
      </c>
      <c r="B712" t="s">
        <v>300</v>
      </c>
      <c r="C712" t="s">
        <v>296</v>
      </c>
      <c r="D712">
        <v>0</v>
      </c>
      <c r="F712">
        <v>1</v>
      </c>
    </row>
    <row r="713" spans="1:6" x14ac:dyDescent="0.25">
      <c r="A713" t="s">
        <v>36</v>
      </c>
      <c r="B713" t="s">
        <v>300</v>
      </c>
      <c r="C713" t="s">
        <v>297</v>
      </c>
      <c r="D713">
        <v>0</v>
      </c>
      <c r="F713">
        <v>1</v>
      </c>
    </row>
    <row r="714" spans="1:6" x14ac:dyDescent="0.25">
      <c r="A714" t="s">
        <v>36</v>
      </c>
      <c r="B714" t="s">
        <v>300</v>
      </c>
      <c r="C714" t="s">
        <v>298</v>
      </c>
      <c r="D714">
        <v>0</v>
      </c>
      <c r="F714">
        <v>2</v>
      </c>
    </row>
    <row r="715" spans="1:6" x14ac:dyDescent="0.25">
      <c r="A715" t="s">
        <v>36</v>
      </c>
      <c r="B715" t="s">
        <v>300</v>
      </c>
      <c r="C715" t="s">
        <v>299</v>
      </c>
      <c r="D715">
        <v>0</v>
      </c>
      <c r="F715">
        <v>3</v>
      </c>
    </row>
    <row r="716" spans="1:6" x14ac:dyDescent="0.25">
      <c r="A716" t="s">
        <v>36</v>
      </c>
      <c r="B716" t="s">
        <v>300</v>
      </c>
      <c r="C716" t="s">
        <v>301</v>
      </c>
      <c r="D716">
        <v>0</v>
      </c>
      <c r="F716">
        <v>2</v>
      </c>
    </row>
    <row r="717" spans="1:6" x14ac:dyDescent="0.25">
      <c r="A717" t="s">
        <v>36</v>
      </c>
      <c r="B717" t="s">
        <v>300</v>
      </c>
      <c r="C717" t="s">
        <v>302</v>
      </c>
      <c r="D717">
        <v>0</v>
      </c>
      <c r="F717">
        <v>0</v>
      </c>
    </row>
    <row r="718" spans="1:6" x14ac:dyDescent="0.25">
      <c r="A718" t="s">
        <v>36</v>
      </c>
      <c r="B718" t="s">
        <v>300</v>
      </c>
      <c r="C718" t="s">
        <v>306</v>
      </c>
      <c r="D718">
        <v>0</v>
      </c>
      <c r="F718">
        <v>0</v>
      </c>
    </row>
    <row r="719" spans="1:6" x14ac:dyDescent="0.25">
      <c r="A719" t="s">
        <v>36</v>
      </c>
      <c r="B719" t="s">
        <v>300</v>
      </c>
      <c r="C719" t="s">
        <v>309</v>
      </c>
      <c r="D719">
        <v>0</v>
      </c>
      <c r="F719">
        <v>0</v>
      </c>
    </row>
    <row r="720" spans="1:6" x14ac:dyDescent="0.25">
      <c r="A720" t="s">
        <v>36</v>
      </c>
      <c r="B720" t="s">
        <v>300</v>
      </c>
      <c r="C720" t="s">
        <v>310</v>
      </c>
      <c r="D720">
        <v>0</v>
      </c>
      <c r="F720">
        <v>0</v>
      </c>
    </row>
    <row r="721" spans="1:6" x14ac:dyDescent="0.25">
      <c r="A721" t="s">
        <v>36</v>
      </c>
      <c r="B721" t="s">
        <v>300</v>
      </c>
      <c r="C721" t="s">
        <v>307</v>
      </c>
      <c r="D721">
        <v>0</v>
      </c>
      <c r="F721">
        <v>0</v>
      </c>
    </row>
    <row r="722" spans="1:6" x14ac:dyDescent="0.25">
      <c r="A722" t="s">
        <v>36</v>
      </c>
      <c r="B722" t="s">
        <v>311</v>
      </c>
      <c r="C722" t="s">
        <v>414</v>
      </c>
      <c r="D722">
        <v>0</v>
      </c>
      <c r="F722">
        <v>0</v>
      </c>
    </row>
    <row r="723" spans="1:6" x14ac:dyDescent="0.25">
      <c r="A723" t="s">
        <v>36</v>
      </c>
      <c r="B723" t="s">
        <v>311</v>
      </c>
      <c r="C723" t="s">
        <v>413</v>
      </c>
      <c r="D723">
        <v>0</v>
      </c>
      <c r="F723">
        <v>0</v>
      </c>
    </row>
    <row r="724" spans="1:6" x14ac:dyDescent="0.25">
      <c r="A724" t="s">
        <v>36</v>
      </c>
      <c r="B724" t="s">
        <v>311</v>
      </c>
      <c r="C724" t="s">
        <v>415</v>
      </c>
      <c r="D724">
        <v>0</v>
      </c>
      <c r="F724">
        <v>0</v>
      </c>
    </row>
    <row r="725" spans="1:6" x14ac:dyDescent="0.25">
      <c r="A725" t="s">
        <v>36</v>
      </c>
      <c r="B725" t="s">
        <v>311</v>
      </c>
      <c r="C725" t="s">
        <v>417</v>
      </c>
      <c r="D725">
        <v>0</v>
      </c>
      <c r="F725">
        <v>0</v>
      </c>
    </row>
    <row r="726" spans="1:6" x14ac:dyDescent="0.25">
      <c r="A726" t="s">
        <v>36</v>
      </c>
      <c r="B726" t="s">
        <v>311</v>
      </c>
      <c r="C726" t="s">
        <v>416</v>
      </c>
      <c r="D726">
        <v>0</v>
      </c>
      <c r="F726">
        <v>0</v>
      </c>
    </row>
    <row r="727" spans="1:6" x14ac:dyDescent="0.25">
      <c r="A727" t="s">
        <v>36</v>
      </c>
      <c r="B727" t="s">
        <v>311</v>
      </c>
      <c r="C727" t="s">
        <v>287</v>
      </c>
      <c r="D727">
        <v>0</v>
      </c>
      <c r="F727">
        <v>0</v>
      </c>
    </row>
    <row r="728" spans="1:6" x14ac:dyDescent="0.25">
      <c r="A728" t="s">
        <v>36</v>
      </c>
      <c r="B728" t="s">
        <v>311</v>
      </c>
      <c r="C728" t="s">
        <v>288</v>
      </c>
      <c r="D728">
        <v>0</v>
      </c>
      <c r="F728">
        <v>0</v>
      </c>
    </row>
    <row r="729" spans="1:6" x14ac:dyDescent="0.25">
      <c r="A729" t="s">
        <v>36</v>
      </c>
      <c r="B729" t="s">
        <v>311</v>
      </c>
      <c r="C729" t="s">
        <v>289</v>
      </c>
      <c r="D729">
        <v>0</v>
      </c>
      <c r="F729">
        <v>0</v>
      </c>
    </row>
    <row r="730" spans="1:6" x14ac:dyDescent="0.25">
      <c r="A730" t="s">
        <v>36</v>
      </c>
      <c r="B730" t="s">
        <v>311</v>
      </c>
      <c r="C730" t="s">
        <v>290</v>
      </c>
      <c r="D730">
        <v>0</v>
      </c>
      <c r="F730">
        <v>0</v>
      </c>
    </row>
    <row r="731" spans="1:6" x14ac:dyDescent="0.25">
      <c r="A731" t="s">
        <v>36</v>
      </c>
      <c r="B731" t="s">
        <v>311</v>
      </c>
      <c r="C731" t="s">
        <v>291</v>
      </c>
      <c r="D731">
        <v>0</v>
      </c>
      <c r="F731">
        <v>0</v>
      </c>
    </row>
    <row r="732" spans="1:6" x14ac:dyDescent="0.25">
      <c r="A732" t="s">
        <v>36</v>
      </c>
      <c r="B732" t="s">
        <v>311</v>
      </c>
      <c r="C732" t="s">
        <v>292</v>
      </c>
      <c r="D732">
        <v>0</v>
      </c>
      <c r="F732">
        <v>0</v>
      </c>
    </row>
    <row r="733" spans="1:6" x14ac:dyDescent="0.25">
      <c r="A733" t="s">
        <v>36</v>
      </c>
      <c r="B733" t="s">
        <v>311</v>
      </c>
      <c r="C733" t="s">
        <v>293</v>
      </c>
      <c r="D733">
        <v>0</v>
      </c>
      <c r="F733">
        <v>0</v>
      </c>
    </row>
    <row r="734" spans="1:6" x14ac:dyDescent="0.25">
      <c r="A734" t="s">
        <v>36</v>
      </c>
      <c r="B734" t="s">
        <v>311</v>
      </c>
      <c r="C734" t="s">
        <v>294</v>
      </c>
      <c r="D734">
        <v>0</v>
      </c>
      <c r="F734">
        <v>0</v>
      </c>
    </row>
    <row r="735" spans="1:6" x14ac:dyDescent="0.25">
      <c r="A735" t="s">
        <v>36</v>
      </c>
      <c r="B735" t="s">
        <v>311</v>
      </c>
      <c r="C735" t="s">
        <v>295</v>
      </c>
      <c r="D735">
        <v>0</v>
      </c>
      <c r="F735">
        <v>0</v>
      </c>
    </row>
    <row r="736" spans="1:6" x14ac:dyDescent="0.25">
      <c r="A736" t="s">
        <v>36</v>
      </c>
      <c r="B736" t="s">
        <v>311</v>
      </c>
      <c r="C736" t="s">
        <v>296</v>
      </c>
      <c r="D736">
        <v>0</v>
      </c>
      <c r="F736">
        <v>0</v>
      </c>
    </row>
    <row r="737" spans="1:6" x14ac:dyDescent="0.25">
      <c r="A737" t="s">
        <v>36</v>
      </c>
      <c r="B737" t="s">
        <v>311</v>
      </c>
      <c r="C737" t="s">
        <v>297</v>
      </c>
      <c r="D737">
        <v>0</v>
      </c>
      <c r="F737">
        <v>0</v>
      </c>
    </row>
    <row r="738" spans="1:6" x14ac:dyDescent="0.25">
      <c r="A738" t="s">
        <v>36</v>
      </c>
      <c r="B738" t="s">
        <v>311</v>
      </c>
      <c r="C738" t="s">
        <v>298</v>
      </c>
      <c r="D738">
        <v>0</v>
      </c>
      <c r="F738">
        <v>0</v>
      </c>
    </row>
    <row r="739" spans="1:6" x14ac:dyDescent="0.25">
      <c r="A739" t="s">
        <v>36</v>
      </c>
      <c r="B739" t="s">
        <v>311</v>
      </c>
      <c r="C739" t="s">
        <v>299</v>
      </c>
      <c r="D739">
        <v>0</v>
      </c>
      <c r="F739">
        <v>0</v>
      </c>
    </row>
    <row r="740" spans="1:6" x14ac:dyDescent="0.25">
      <c r="A740" t="s">
        <v>36</v>
      </c>
      <c r="B740" t="s">
        <v>311</v>
      </c>
      <c r="C740" t="s">
        <v>301</v>
      </c>
      <c r="D740">
        <v>0</v>
      </c>
      <c r="F740">
        <v>0</v>
      </c>
    </row>
    <row r="741" spans="1:6" x14ac:dyDescent="0.25">
      <c r="A741" t="s">
        <v>36</v>
      </c>
      <c r="B741" t="s">
        <v>311</v>
      </c>
      <c r="C741" t="s">
        <v>302</v>
      </c>
      <c r="D741">
        <v>0</v>
      </c>
      <c r="F741">
        <v>0</v>
      </c>
    </row>
    <row r="742" spans="1:6" x14ac:dyDescent="0.25">
      <c r="A742" t="s">
        <v>36</v>
      </c>
      <c r="B742" t="s">
        <v>311</v>
      </c>
      <c r="C742" t="s">
        <v>306</v>
      </c>
      <c r="D742">
        <v>0</v>
      </c>
      <c r="F742">
        <v>0</v>
      </c>
    </row>
    <row r="743" spans="1:6" x14ac:dyDescent="0.25">
      <c r="A743" t="s">
        <v>36</v>
      </c>
      <c r="B743" t="s">
        <v>311</v>
      </c>
      <c r="C743" t="s">
        <v>309</v>
      </c>
      <c r="D743">
        <v>0</v>
      </c>
      <c r="F743">
        <v>0</v>
      </c>
    </row>
    <row r="744" spans="1:6" x14ac:dyDescent="0.25">
      <c r="A744" t="s">
        <v>36</v>
      </c>
      <c r="B744" t="s">
        <v>311</v>
      </c>
      <c r="C744" t="s">
        <v>310</v>
      </c>
      <c r="D744">
        <v>0</v>
      </c>
      <c r="F744">
        <v>0</v>
      </c>
    </row>
    <row r="745" spans="1:6" x14ac:dyDescent="0.25">
      <c r="A745" t="s">
        <v>36</v>
      </c>
      <c r="B745" t="s">
        <v>311</v>
      </c>
      <c r="C745" t="s">
        <v>307</v>
      </c>
      <c r="D745">
        <v>0</v>
      </c>
      <c r="F745">
        <v>0</v>
      </c>
    </row>
    <row r="746" spans="1:6" x14ac:dyDescent="0.25">
      <c r="A746" t="s">
        <v>36</v>
      </c>
      <c r="B746" t="s">
        <v>308</v>
      </c>
      <c r="C746" t="s">
        <v>414</v>
      </c>
      <c r="D746">
        <v>0</v>
      </c>
      <c r="F746">
        <v>0</v>
      </c>
    </row>
    <row r="747" spans="1:6" x14ac:dyDescent="0.25">
      <c r="A747" t="s">
        <v>36</v>
      </c>
      <c r="B747" t="s">
        <v>308</v>
      </c>
      <c r="C747" t="s">
        <v>413</v>
      </c>
      <c r="D747">
        <v>0</v>
      </c>
      <c r="F747">
        <v>0</v>
      </c>
    </row>
    <row r="748" spans="1:6" x14ac:dyDescent="0.25">
      <c r="A748" t="s">
        <v>36</v>
      </c>
      <c r="B748" t="s">
        <v>308</v>
      </c>
      <c r="C748" t="s">
        <v>415</v>
      </c>
      <c r="D748">
        <v>0</v>
      </c>
      <c r="F748">
        <v>0</v>
      </c>
    </row>
    <row r="749" spans="1:6" x14ac:dyDescent="0.25">
      <c r="A749" t="s">
        <v>36</v>
      </c>
      <c r="B749" t="s">
        <v>308</v>
      </c>
      <c r="C749" t="s">
        <v>417</v>
      </c>
      <c r="D749">
        <v>0</v>
      </c>
      <c r="F749">
        <v>0</v>
      </c>
    </row>
    <row r="750" spans="1:6" x14ac:dyDescent="0.25">
      <c r="A750" t="s">
        <v>36</v>
      </c>
      <c r="B750" t="s">
        <v>308</v>
      </c>
      <c r="C750" t="s">
        <v>416</v>
      </c>
      <c r="D750">
        <v>0</v>
      </c>
      <c r="F750">
        <v>0</v>
      </c>
    </row>
    <row r="751" spans="1:6" x14ac:dyDescent="0.25">
      <c r="A751" t="s">
        <v>36</v>
      </c>
      <c r="B751" t="s">
        <v>308</v>
      </c>
      <c r="C751" t="s">
        <v>287</v>
      </c>
      <c r="D751">
        <v>0</v>
      </c>
      <c r="F751">
        <v>0</v>
      </c>
    </row>
    <row r="752" spans="1:6" x14ac:dyDescent="0.25">
      <c r="A752" t="s">
        <v>36</v>
      </c>
      <c r="B752" t="s">
        <v>308</v>
      </c>
      <c r="C752" t="s">
        <v>288</v>
      </c>
      <c r="D752">
        <v>0</v>
      </c>
      <c r="F752">
        <v>0</v>
      </c>
    </row>
    <row r="753" spans="1:6" x14ac:dyDescent="0.25">
      <c r="A753" t="s">
        <v>36</v>
      </c>
      <c r="B753" t="s">
        <v>308</v>
      </c>
      <c r="C753" t="s">
        <v>289</v>
      </c>
      <c r="D753">
        <v>0</v>
      </c>
      <c r="F753">
        <v>0</v>
      </c>
    </row>
    <row r="754" spans="1:6" x14ac:dyDescent="0.25">
      <c r="A754" t="s">
        <v>36</v>
      </c>
      <c r="B754" t="s">
        <v>308</v>
      </c>
      <c r="C754" t="s">
        <v>290</v>
      </c>
      <c r="D754">
        <v>0</v>
      </c>
      <c r="F754">
        <v>0</v>
      </c>
    </row>
    <row r="755" spans="1:6" x14ac:dyDescent="0.25">
      <c r="A755" t="s">
        <v>36</v>
      </c>
      <c r="B755" t="s">
        <v>308</v>
      </c>
      <c r="C755" t="s">
        <v>291</v>
      </c>
      <c r="D755">
        <v>0</v>
      </c>
      <c r="F755">
        <v>0</v>
      </c>
    </row>
    <row r="756" spans="1:6" x14ac:dyDescent="0.25">
      <c r="A756" t="s">
        <v>36</v>
      </c>
      <c r="B756" t="s">
        <v>308</v>
      </c>
      <c r="C756" t="s">
        <v>292</v>
      </c>
      <c r="D756">
        <v>0</v>
      </c>
      <c r="F756">
        <v>0</v>
      </c>
    </row>
    <row r="757" spans="1:6" x14ac:dyDescent="0.25">
      <c r="A757" t="s">
        <v>36</v>
      </c>
      <c r="B757" t="s">
        <v>308</v>
      </c>
      <c r="C757" t="s">
        <v>293</v>
      </c>
      <c r="D757">
        <v>0</v>
      </c>
      <c r="F757">
        <v>0</v>
      </c>
    </row>
    <row r="758" spans="1:6" x14ac:dyDescent="0.25">
      <c r="A758" t="s">
        <v>36</v>
      </c>
      <c r="B758" t="s">
        <v>308</v>
      </c>
      <c r="C758" t="s">
        <v>294</v>
      </c>
      <c r="D758">
        <v>0</v>
      </c>
      <c r="F758">
        <v>0</v>
      </c>
    </row>
    <row r="759" spans="1:6" x14ac:dyDescent="0.25">
      <c r="A759" t="s">
        <v>36</v>
      </c>
      <c r="B759" t="s">
        <v>308</v>
      </c>
      <c r="C759" t="s">
        <v>295</v>
      </c>
      <c r="D759">
        <v>0</v>
      </c>
      <c r="F759">
        <v>0</v>
      </c>
    </row>
    <row r="760" spans="1:6" x14ac:dyDescent="0.25">
      <c r="A760" t="s">
        <v>36</v>
      </c>
      <c r="B760" t="s">
        <v>308</v>
      </c>
      <c r="C760" t="s">
        <v>296</v>
      </c>
      <c r="D760">
        <v>0</v>
      </c>
      <c r="F760">
        <v>0</v>
      </c>
    </row>
    <row r="761" spans="1:6" x14ac:dyDescent="0.25">
      <c r="A761" t="s">
        <v>36</v>
      </c>
      <c r="B761" t="s">
        <v>308</v>
      </c>
      <c r="C761" t="s">
        <v>297</v>
      </c>
      <c r="D761">
        <v>0</v>
      </c>
      <c r="F761">
        <v>0</v>
      </c>
    </row>
    <row r="762" spans="1:6" x14ac:dyDescent="0.25">
      <c r="A762" t="s">
        <v>36</v>
      </c>
      <c r="B762" t="s">
        <v>308</v>
      </c>
      <c r="C762" t="s">
        <v>298</v>
      </c>
      <c r="D762">
        <v>0</v>
      </c>
      <c r="F762">
        <v>0</v>
      </c>
    </row>
    <row r="763" spans="1:6" x14ac:dyDescent="0.25">
      <c r="A763" t="s">
        <v>36</v>
      </c>
      <c r="B763" t="s">
        <v>308</v>
      </c>
      <c r="C763" t="s">
        <v>299</v>
      </c>
      <c r="D763">
        <v>0</v>
      </c>
      <c r="F763">
        <v>1</v>
      </c>
    </row>
    <row r="764" spans="1:6" x14ac:dyDescent="0.25">
      <c r="A764" t="s">
        <v>36</v>
      </c>
      <c r="B764" t="s">
        <v>308</v>
      </c>
      <c r="C764" t="s">
        <v>301</v>
      </c>
      <c r="D764">
        <v>0</v>
      </c>
      <c r="F764">
        <v>0</v>
      </c>
    </row>
    <row r="765" spans="1:6" x14ac:dyDescent="0.25">
      <c r="A765" t="s">
        <v>36</v>
      </c>
      <c r="B765" t="s">
        <v>308</v>
      </c>
      <c r="C765" t="s">
        <v>302</v>
      </c>
      <c r="D765">
        <v>0</v>
      </c>
      <c r="F765">
        <v>0</v>
      </c>
    </row>
    <row r="766" spans="1:6" x14ac:dyDescent="0.25">
      <c r="A766" t="s">
        <v>36</v>
      </c>
      <c r="B766" t="s">
        <v>308</v>
      </c>
      <c r="C766" t="s">
        <v>306</v>
      </c>
      <c r="D766">
        <v>0</v>
      </c>
      <c r="F766">
        <v>0</v>
      </c>
    </row>
    <row r="767" spans="1:6" x14ac:dyDescent="0.25">
      <c r="A767" t="s">
        <v>36</v>
      </c>
      <c r="B767" t="s">
        <v>308</v>
      </c>
      <c r="C767" t="s">
        <v>309</v>
      </c>
      <c r="D767">
        <v>0</v>
      </c>
      <c r="F767">
        <v>0</v>
      </c>
    </row>
    <row r="768" spans="1:6" x14ac:dyDescent="0.25">
      <c r="A768" t="s">
        <v>36</v>
      </c>
      <c r="B768" t="s">
        <v>308</v>
      </c>
      <c r="C768" t="s">
        <v>310</v>
      </c>
      <c r="D768">
        <v>0</v>
      </c>
      <c r="F768">
        <v>0</v>
      </c>
    </row>
    <row r="769" spans="1:6" x14ac:dyDescent="0.25">
      <c r="A769" t="s">
        <v>36</v>
      </c>
      <c r="B769" t="s">
        <v>308</v>
      </c>
      <c r="C769" t="s">
        <v>307</v>
      </c>
      <c r="D769">
        <v>0</v>
      </c>
      <c r="F769">
        <v>0</v>
      </c>
    </row>
    <row r="770" spans="1:6" x14ac:dyDescent="0.25">
      <c r="A770" t="s">
        <v>36</v>
      </c>
      <c r="B770" t="s">
        <v>303</v>
      </c>
      <c r="C770" t="s">
        <v>414</v>
      </c>
      <c r="D770">
        <v>0</v>
      </c>
      <c r="F770">
        <v>0</v>
      </c>
    </row>
    <row r="771" spans="1:6" x14ac:dyDescent="0.25">
      <c r="A771" t="s">
        <v>36</v>
      </c>
      <c r="B771" t="s">
        <v>303</v>
      </c>
      <c r="C771" t="s">
        <v>413</v>
      </c>
      <c r="D771">
        <v>0</v>
      </c>
      <c r="F771">
        <v>0</v>
      </c>
    </row>
    <row r="772" spans="1:6" x14ac:dyDescent="0.25">
      <c r="A772" t="s">
        <v>36</v>
      </c>
      <c r="B772" t="s">
        <v>303</v>
      </c>
      <c r="C772" t="s">
        <v>415</v>
      </c>
      <c r="D772">
        <v>0</v>
      </c>
      <c r="F772">
        <v>0</v>
      </c>
    </row>
    <row r="773" spans="1:6" x14ac:dyDescent="0.25">
      <c r="A773" t="s">
        <v>36</v>
      </c>
      <c r="B773" t="s">
        <v>303</v>
      </c>
      <c r="C773" t="s">
        <v>417</v>
      </c>
      <c r="D773">
        <v>0</v>
      </c>
      <c r="F773">
        <v>0</v>
      </c>
    </row>
    <row r="774" spans="1:6" x14ac:dyDescent="0.25">
      <c r="A774" t="s">
        <v>36</v>
      </c>
      <c r="B774" t="s">
        <v>303</v>
      </c>
      <c r="C774" t="s">
        <v>416</v>
      </c>
      <c r="D774">
        <v>0</v>
      </c>
      <c r="F774">
        <v>0</v>
      </c>
    </row>
    <row r="775" spans="1:6" x14ac:dyDescent="0.25">
      <c r="A775" t="s">
        <v>36</v>
      </c>
      <c r="B775" t="s">
        <v>303</v>
      </c>
      <c r="C775" t="s">
        <v>287</v>
      </c>
      <c r="D775">
        <v>0</v>
      </c>
      <c r="F775">
        <v>0</v>
      </c>
    </row>
    <row r="776" spans="1:6" x14ac:dyDescent="0.25">
      <c r="A776" t="s">
        <v>36</v>
      </c>
      <c r="B776" t="s">
        <v>303</v>
      </c>
      <c r="C776" t="s">
        <v>288</v>
      </c>
      <c r="D776">
        <v>0</v>
      </c>
      <c r="F776">
        <v>1</v>
      </c>
    </row>
    <row r="777" spans="1:6" x14ac:dyDescent="0.25">
      <c r="A777" t="s">
        <v>36</v>
      </c>
      <c r="B777" t="s">
        <v>303</v>
      </c>
      <c r="C777" t="s">
        <v>289</v>
      </c>
      <c r="D777">
        <v>0</v>
      </c>
      <c r="F777">
        <v>3</v>
      </c>
    </row>
    <row r="778" spans="1:6" x14ac:dyDescent="0.25">
      <c r="A778" t="s">
        <v>36</v>
      </c>
      <c r="B778" t="s">
        <v>303</v>
      </c>
      <c r="C778" t="s">
        <v>290</v>
      </c>
      <c r="D778">
        <v>0</v>
      </c>
      <c r="F778">
        <v>3</v>
      </c>
    </row>
    <row r="779" spans="1:6" x14ac:dyDescent="0.25">
      <c r="A779" t="s">
        <v>36</v>
      </c>
      <c r="B779" t="s">
        <v>303</v>
      </c>
      <c r="C779" t="s">
        <v>291</v>
      </c>
      <c r="D779">
        <v>0</v>
      </c>
      <c r="F779">
        <v>2</v>
      </c>
    </row>
    <row r="780" spans="1:6" x14ac:dyDescent="0.25">
      <c r="A780" t="s">
        <v>36</v>
      </c>
      <c r="B780" t="s">
        <v>303</v>
      </c>
      <c r="C780" t="s">
        <v>292</v>
      </c>
      <c r="D780">
        <v>0</v>
      </c>
      <c r="F780">
        <v>1</v>
      </c>
    </row>
    <row r="781" spans="1:6" x14ac:dyDescent="0.25">
      <c r="A781" t="s">
        <v>36</v>
      </c>
      <c r="B781" t="s">
        <v>303</v>
      </c>
      <c r="C781" t="s">
        <v>293</v>
      </c>
      <c r="D781">
        <v>0</v>
      </c>
      <c r="F781">
        <v>0</v>
      </c>
    </row>
    <row r="782" spans="1:6" x14ac:dyDescent="0.25">
      <c r="A782" t="s">
        <v>36</v>
      </c>
      <c r="B782" t="s">
        <v>303</v>
      </c>
      <c r="C782" t="s">
        <v>294</v>
      </c>
      <c r="D782">
        <v>0</v>
      </c>
      <c r="F782">
        <v>1</v>
      </c>
    </row>
    <row r="783" spans="1:6" x14ac:dyDescent="0.25">
      <c r="A783" t="s">
        <v>36</v>
      </c>
      <c r="B783" t="s">
        <v>303</v>
      </c>
      <c r="C783" t="s">
        <v>295</v>
      </c>
      <c r="D783">
        <v>0</v>
      </c>
      <c r="F783">
        <v>1</v>
      </c>
    </row>
    <row r="784" spans="1:6" x14ac:dyDescent="0.25">
      <c r="A784" t="s">
        <v>36</v>
      </c>
      <c r="B784" t="s">
        <v>303</v>
      </c>
      <c r="C784" t="s">
        <v>296</v>
      </c>
      <c r="D784">
        <v>0</v>
      </c>
      <c r="F784">
        <v>1</v>
      </c>
    </row>
    <row r="785" spans="1:6" x14ac:dyDescent="0.25">
      <c r="A785" t="s">
        <v>36</v>
      </c>
      <c r="B785" t="s">
        <v>303</v>
      </c>
      <c r="C785" t="s">
        <v>297</v>
      </c>
      <c r="D785">
        <v>0</v>
      </c>
      <c r="F785">
        <v>1</v>
      </c>
    </row>
    <row r="786" spans="1:6" x14ac:dyDescent="0.25">
      <c r="A786" t="s">
        <v>36</v>
      </c>
      <c r="B786" t="s">
        <v>303</v>
      </c>
      <c r="C786" t="s">
        <v>298</v>
      </c>
      <c r="D786">
        <v>0</v>
      </c>
      <c r="F786">
        <v>2</v>
      </c>
    </row>
    <row r="787" spans="1:6" x14ac:dyDescent="0.25">
      <c r="A787" t="s">
        <v>36</v>
      </c>
      <c r="B787" t="s">
        <v>303</v>
      </c>
      <c r="C787" t="s">
        <v>299</v>
      </c>
      <c r="D787">
        <v>0</v>
      </c>
      <c r="F787">
        <v>3</v>
      </c>
    </row>
    <row r="788" spans="1:6" x14ac:dyDescent="0.25">
      <c r="A788" t="s">
        <v>36</v>
      </c>
      <c r="B788" t="s">
        <v>303</v>
      </c>
      <c r="C788" t="s">
        <v>301</v>
      </c>
      <c r="D788">
        <v>0</v>
      </c>
      <c r="F788">
        <v>1</v>
      </c>
    </row>
    <row r="789" spans="1:6" x14ac:dyDescent="0.25">
      <c r="A789" t="s">
        <v>36</v>
      </c>
      <c r="B789" t="s">
        <v>303</v>
      </c>
      <c r="C789" t="s">
        <v>302</v>
      </c>
      <c r="D789">
        <v>0</v>
      </c>
      <c r="F789">
        <v>0</v>
      </c>
    </row>
    <row r="790" spans="1:6" x14ac:dyDescent="0.25">
      <c r="A790" t="s">
        <v>36</v>
      </c>
      <c r="B790" t="s">
        <v>303</v>
      </c>
      <c r="C790" t="s">
        <v>306</v>
      </c>
      <c r="D790">
        <v>0</v>
      </c>
      <c r="F790">
        <v>0</v>
      </c>
    </row>
    <row r="791" spans="1:6" x14ac:dyDescent="0.25">
      <c r="A791" t="s">
        <v>36</v>
      </c>
      <c r="B791" t="s">
        <v>303</v>
      </c>
      <c r="C791" t="s">
        <v>309</v>
      </c>
      <c r="D791">
        <v>0</v>
      </c>
      <c r="F791">
        <v>0</v>
      </c>
    </row>
    <row r="792" spans="1:6" x14ac:dyDescent="0.25">
      <c r="A792" t="s">
        <v>36</v>
      </c>
      <c r="B792" t="s">
        <v>303</v>
      </c>
      <c r="C792" t="s">
        <v>310</v>
      </c>
      <c r="D792">
        <v>0</v>
      </c>
      <c r="F792">
        <v>0</v>
      </c>
    </row>
    <row r="793" spans="1:6" x14ac:dyDescent="0.25">
      <c r="A793" t="s">
        <v>36</v>
      </c>
      <c r="B793" t="s">
        <v>303</v>
      </c>
      <c r="C793" t="s">
        <v>307</v>
      </c>
      <c r="D793">
        <v>0</v>
      </c>
      <c r="F793">
        <v>0</v>
      </c>
    </row>
    <row r="794" spans="1:6" x14ac:dyDescent="0.25">
      <c r="A794" t="s">
        <v>36</v>
      </c>
      <c r="B794" t="s">
        <v>304</v>
      </c>
      <c r="C794" t="s">
        <v>414</v>
      </c>
      <c r="D794">
        <v>0</v>
      </c>
      <c r="F794">
        <v>0</v>
      </c>
    </row>
    <row r="795" spans="1:6" x14ac:dyDescent="0.25">
      <c r="A795" t="s">
        <v>36</v>
      </c>
      <c r="B795" t="s">
        <v>304</v>
      </c>
      <c r="C795" t="s">
        <v>413</v>
      </c>
      <c r="D795">
        <v>0</v>
      </c>
      <c r="F795">
        <v>0</v>
      </c>
    </row>
    <row r="796" spans="1:6" x14ac:dyDescent="0.25">
      <c r="A796" t="s">
        <v>36</v>
      </c>
      <c r="B796" t="s">
        <v>304</v>
      </c>
      <c r="C796" t="s">
        <v>415</v>
      </c>
      <c r="D796">
        <v>0</v>
      </c>
      <c r="F796">
        <v>0</v>
      </c>
    </row>
    <row r="797" spans="1:6" x14ac:dyDescent="0.25">
      <c r="A797" t="s">
        <v>36</v>
      </c>
      <c r="B797" t="s">
        <v>304</v>
      </c>
      <c r="C797" t="s">
        <v>417</v>
      </c>
      <c r="D797">
        <v>0</v>
      </c>
      <c r="F797">
        <v>0</v>
      </c>
    </row>
    <row r="798" spans="1:6" x14ac:dyDescent="0.25">
      <c r="A798" t="s">
        <v>36</v>
      </c>
      <c r="B798" t="s">
        <v>304</v>
      </c>
      <c r="C798" t="s">
        <v>416</v>
      </c>
      <c r="D798">
        <v>0</v>
      </c>
      <c r="F798">
        <v>0</v>
      </c>
    </row>
    <row r="799" spans="1:6" x14ac:dyDescent="0.25">
      <c r="A799" t="s">
        <v>36</v>
      </c>
      <c r="B799" t="s">
        <v>304</v>
      </c>
      <c r="C799" t="s">
        <v>287</v>
      </c>
      <c r="D799">
        <v>0</v>
      </c>
      <c r="F799">
        <v>0</v>
      </c>
    </row>
    <row r="800" spans="1:6" x14ac:dyDescent="0.25">
      <c r="A800" t="s">
        <v>36</v>
      </c>
      <c r="B800" t="s">
        <v>304</v>
      </c>
      <c r="C800" t="s">
        <v>288</v>
      </c>
      <c r="D800">
        <v>0</v>
      </c>
      <c r="F800">
        <v>1</v>
      </c>
    </row>
    <row r="801" spans="1:6" x14ac:dyDescent="0.25">
      <c r="A801" t="s">
        <v>36</v>
      </c>
      <c r="B801" t="s">
        <v>304</v>
      </c>
      <c r="C801" t="s">
        <v>289</v>
      </c>
      <c r="D801">
        <v>0</v>
      </c>
      <c r="F801">
        <v>2</v>
      </c>
    </row>
    <row r="802" spans="1:6" x14ac:dyDescent="0.25">
      <c r="A802" t="s">
        <v>36</v>
      </c>
      <c r="B802" t="s">
        <v>304</v>
      </c>
      <c r="C802" t="s">
        <v>290</v>
      </c>
      <c r="D802">
        <v>0</v>
      </c>
      <c r="F802">
        <v>2</v>
      </c>
    </row>
    <row r="803" spans="1:6" x14ac:dyDescent="0.25">
      <c r="A803" t="s">
        <v>36</v>
      </c>
      <c r="B803" t="s">
        <v>304</v>
      </c>
      <c r="C803" t="s">
        <v>291</v>
      </c>
      <c r="D803">
        <v>0</v>
      </c>
      <c r="F803">
        <v>2</v>
      </c>
    </row>
    <row r="804" spans="1:6" x14ac:dyDescent="0.25">
      <c r="A804" t="s">
        <v>36</v>
      </c>
      <c r="B804" t="s">
        <v>304</v>
      </c>
      <c r="C804" t="s">
        <v>292</v>
      </c>
      <c r="D804">
        <v>0</v>
      </c>
      <c r="F804">
        <v>3</v>
      </c>
    </row>
    <row r="805" spans="1:6" x14ac:dyDescent="0.25">
      <c r="A805" t="s">
        <v>36</v>
      </c>
      <c r="B805" t="s">
        <v>304</v>
      </c>
      <c r="C805" t="s">
        <v>293</v>
      </c>
      <c r="D805">
        <v>0</v>
      </c>
      <c r="F805">
        <v>2</v>
      </c>
    </row>
    <row r="806" spans="1:6" x14ac:dyDescent="0.25">
      <c r="A806" t="s">
        <v>36</v>
      </c>
      <c r="B806" t="s">
        <v>304</v>
      </c>
      <c r="C806" t="s">
        <v>294</v>
      </c>
      <c r="D806">
        <v>0</v>
      </c>
      <c r="F806">
        <v>2</v>
      </c>
    </row>
    <row r="807" spans="1:6" x14ac:dyDescent="0.25">
      <c r="A807" t="s">
        <v>36</v>
      </c>
      <c r="B807" t="s">
        <v>304</v>
      </c>
      <c r="C807" t="s">
        <v>295</v>
      </c>
      <c r="D807">
        <v>0</v>
      </c>
      <c r="F807">
        <v>1</v>
      </c>
    </row>
    <row r="808" spans="1:6" x14ac:dyDescent="0.25">
      <c r="A808" t="s">
        <v>36</v>
      </c>
      <c r="B808" t="s">
        <v>304</v>
      </c>
      <c r="C808" t="s">
        <v>296</v>
      </c>
      <c r="D808">
        <v>0</v>
      </c>
      <c r="F808">
        <v>1</v>
      </c>
    </row>
    <row r="809" spans="1:6" x14ac:dyDescent="0.25">
      <c r="A809" t="s">
        <v>36</v>
      </c>
      <c r="B809" t="s">
        <v>304</v>
      </c>
      <c r="C809" t="s">
        <v>297</v>
      </c>
      <c r="D809">
        <v>0</v>
      </c>
      <c r="F809">
        <v>2</v>
      </c>
    </row>
    <row r="810" spans="1:6" x14ac:dyDescent="0.25">
      <c r="A810" t="s">
        <v>36</v>
      </c>
      <c r="B810" t="s">
        <v>304</v>
      </c>
      <c r="C810" t="s">
        <v>298</v>
      </c>
      <c r="D810">
        <v>0</v>
      </c>
      <c r="F810">
        <v>2</v>
      </c>
    </row>
    <row r="811" spans="1:6" x14ac:dyDescent="0.25">
      <c r="A811" t="s">
        <v>36</v>
      </c>
      <c r="B811" t="s">
        <v>304</v>
      </c>
      <c r="C811" t="s">
        <v>299</v>
      </c>
      <c r="D811">
        <v>0</v>
      </c>
      <c r="F811">
        <v>3</v>
      </c>
    </row>
    <row r="812" spans="1:6" x14ac:dyDescent="0.25">
      <c r="A812" t="s">
        <v>36</v>
      </c>
      <c r="B812" t="s">
        <v>304</v>
      </c>
      <c r="C812" t="s">
        <v>301</v>
      </c>
      <c r="D812">
        <v>0</v>
      </c>
      <c r="F812">
        <v>2</v>
      </c>
    </row>
    <row r="813" spans="1:6" x14ac:dyDescent="0.25">
      <c r="A813" t="s">
        <v>36</v>
      </c>
      <c r="B813" t="s">
        <v>304</v>
      </c>
      <c r="C813" t="s">
        <v>302</v>
      </c>
      <c r="D813">
        <v>0</v>
      </c>
      <c r="F813">
        <v>1</v>
      </c>
    </row>
    <row r="814" spans="1:6" x14ac:dyDescent="0.25">
      <c r="A814" t="s">
        <v>36</v>
      </c>
      <c r="B814" t="s">
        <v>304</v>
      </c>
      <c r="C814" t="s">
        <v>306</v>
      </c>
      <c r="D814">
        <v>0</v>
      </c>
      <c r="F814">
        <v>0</v>
      </c>
    </row>
    <row r="815" spans="1:6" x14ac:dyDescent="0.25">
      <c r="A815" t="s">
        <v>36</v>
      </c>
      <c r="B815" t="s">
        <v>304</v>
      </c>
      <c r="C815" t="s">
        <v>309</v>
      </c>
      <c r="D815">
        <v>0</v>
      </c>
      <c r="F815">
        <v>0</v>
      </c>
    </row>
    <row r="816" spans="1:6" x14ac:dyDescent="0.25">
      <c r="A816" t="s">
        <v>36</v>
      </c>
      <c r="B816" t="s">
        <v>304</v>
      </c>
      <c r="C816" t="s">
        <v>310</v>
      </c>
      <c r="D816">
        <v>0</v>
      </c>
      <c r="F816">
        <v>0</v>
      </c>
    </row>
    <row r="817" spans="1:6" x14ac:dyDescent="0.25">
      <c r="A817" t="s">
        <v>36</v>
      </c>
      <c r="B817" t="s">
        <v>304</v>
      </c>
      <c r="C817" t="s">
        <v>307</v>
      </c>
      <c r="D817">
        <v>0</v>
      </c>
      <c r="F817">
        <v>0</v>
      </c>
    </row>
    <row r="818" spans="1:6" x14ac:dyDescent="0.25">
      <c r="A818" t="s">
        <v>36</v>
      </c>
      <c r="B818" t="s">
        <v>305</v>
      </c>
      <c r="C818" t="s">
        <v>414</v>
      </c>
      <c r="D818">
        <v>0</v>
      </c>
      <c r="F818">
        <v>0</v>
      </c>
    </row>
    <row r="819" spans="1:6" x14ac:dyDescent="0.25">
      <c r="A819" t="s">
        <v>36</v>
      </c>
      <c r="B819" t="s">
        <v>305</v>
      </c>
      <c r="C819" t="s">
        <v>413</v>
      </c>
      <c r="D819">
        <v>0</v>
      </c>
      <c r="F819">
        <v>0</v>
      </c>
    </row>
    <row r="820" spans="1:6" x14ac:dyDescent="0.25">
      <c r="A820" t="s">
        <v>36</v>
      </c>
      <c r="B820" t="s">
        <v>305</v>
      </c>
      <c r="C820" t="s">
        <v>415</v>
      </c>
      <c r="D820">
        <v>0</v>
      </c>
      <c r="F820">
        <v>0</v>
      </c>
    </row>
    <row r="821" spans="1:6" x14ac:dyDescent="0.25">
      <c r="A821" t="s">
        <v>36</v>
      </c>
      <c r="B821" t="s">
        <v>305</v>
      </c>
      <c r="C821" t="s">
        <v>417</v>
      </c>
      <c r="D821">
        <v>0</v>
      </c>
      <c r="F821">
        <v>0</v>
      </c>
    </row>
    <row r="822" spans="1:6" x14ac:dyDescent="0.25">
      <c r="A822" t="s">
        <v>36</v>
      </c>
      <c r="B822" t="s">
        <v>305</v>
      </c>
      <c r="C822" t="s">
        <v>416</v>
      </c>
      <c r="D822">
        <v>0</v>
      </c>
      <c r="F822">
        <v>0</v>
      </c>
    </row>
    <row r="823" spans="1:6" x14ac:dyDescent="0.25">
      <c r="A823" t="s">
        <v>36</v>
      </c>
      <c r="B823" t="s">
        <v>305</v>
      </c>
      <c r="C823" t="s">
        <v>287</v>
      </c>
      <c r="D823">
        <v>0</v>
      </c>
      <c r="F823">
        <v>0</v>
      </c>
    </row>
    <row r="824" spans="1:6" x14ac:dyDescent="0.25">
      <c r="A824" t="s">
        <v>36</v>
      </c>
      <c r="B824" t="s">
        <v>305</v>
      </c>
      <c r="C824" t="s">
        <v>288</v>
      </c>
      <c r="D824">
        <v>0</v>
      </c>
      <c r="F824">
        <v>1</v>
      </c>
    </row>
    <row r="825" spans="1:6" x14ac:dyDescent="0.25">
      <c r="A825" t="s">
        <v>36</v>
      </c>
      <c r="B825" t="s">
        <v>305</v>
      </c>
      <c r="C825" t="s">
        <v>289</v>
      </c>
      <c r="D825">
        <v>4</v>
      </c>
      <c r="E825">
        <v>6</v>
      </c>
      <c r="F825">
        <v>5</v>
      </c>
    </row>
    <row r="826" spans="1:6" x14ac:dyDescent="0.25">
      <c r="A826" t="s">
        <v>36</v>
      </c>
      <c r="B826" t="s">
        <v>305</v>
      </c>
      <c r="C826" t="s">
        <v>290</v>
      </c>
      <c r="D826">
        <v>4</v>
      </c>
      <c r="E826">
        <v>6</v>
      </c>
      <c r="F826">
        <v>6</v>
      </c>
    </row>
    <row r="827" spans="1:6" x14ac:dyDescent="0.25">
      <c r="A827" t="s">
        <v>36</v>
      </c>
      <c r="B827" t="s">
        <v>305</v>
      </c>
      <c r="C827" t="s">
        <v>291</v>
      </c>
      <c r="D827">
        <v>0</v>
      </c>
      <c r="F827">
        <v>3</v>
      </c>
    </row>
    <row r="828" spans="1:6" x14ac:dyDescent="0.25">
      <c r="A828" t="s">
        <v>36</v>
      </c>
      <c r="B828" t="s">
        <v>305</v>
      </c>
      <c r="C828" t="s">
        <v>292</v>
      </c>
      <c r="D828">
        <v>0</v>
      </c>
      <c r="F828">
        <v>3</v>
      </c>
    </row>
    <row r="829" spans="1:6" x14ac:dyDescent="0.25">
      <c r="A829" t="s">
        <v>36</v>
      </c>
      <c r="B829" t="s">
        <v>305</v>
      </c>
      <c r="C829" t="s">
        <v>293</v>
      </c>
      <c r="D829">
        <v>0</v>
      </c>
      <c r="F829">
        <v>2</v>
      </c>
    </row>
    <row r="830" spans="1:6" x14ac:dyDescent="0.25">
      <c r="A830" t="s">
        <v>36</v>
      </c>
      <c r="B830" t="s">
        <v>305</v>
      </c>
      <c r="C830" t="s">
        <v>294</v>
      </c>
      <c r="D830">
        <v>0</v>
      </c>
      <c r="F830">
        <v>1</v>
      </c>
    </row>
    <row r="831" spans="1:6" x14ac:dyDescent="0.25">
      <c r="A831" t="s">
        <v>36</v>
      </c>
      <c r="B831" t="s">
        <v>305</v>
      </c>
      <c r="C831" t="s">
        <v>295</v>
      </c>
      <c r="D831">
        <v>0</v>
      </c>
      <c r="F831">
        <v>2</v>
      </c>
    </row>
    <row r="832" spans="1:6" x14ac:dyDescent="0.25">
      <c r="A832" t="s">
        <v>36</v>
      </c>
      <c r="B832" t="s">
        <v>305</v>
      </c>
      <c r="C832" t="s">
        <v>296</v>
      </c>
      <c r="D832">
        <v>0</v>
      </c>
      <c r="E832">
        <v>4</v>
      </c>
      <c r="F832">
        <v>4</v>
      </c>
    </row>
    <row r="833" spans="1:6" x14ac:dyDescent="0.25">
      <c r="A833" t="s">
        <v>36</v>
      </c>
      <c r="B833" t="s">
        <v>305</v>
      </c>
      <c r="C833" t="s">
        <v>297</v>
      </c>
      <c r="D833">
        <v>0</v>
      </c>
      <c r="F833">
        <v>3</v>
      </c>
    </row>
    <row r="834" spans="1:6" x14ac:dyDescent="0.25">
      <c r="A834" t="s">
        <v>36</v>
      </c>
      <c r="B834" t="s">
        <v>305</v>
      </c>
      <c r="C834" t="s">
        <v>298</v>
      </c>
      <c r="D834">
        <v>0</v>
      </c>
      <c r="E834">
        <v>4</v>
      </c>
      <c r="F834">
        <v>4</v>
      </c>
    </row>
    <row r="835" spans="1:6" x14ac:dyDescent="0.25">
      <c r="A835" t="s">
        <v>36</v>
      </c>
      <c r="B835" t="s">
        <v>305</v>
      </c>
      <c r="C835" t="s">
        <v>299</v>
      </c>
      <c r="D835">
        <v>4</v>
      </c>
      <c r="E835">
        <v>6</v>
      </c>
      <c r="F835">
        <v>4</v>
      </c>
    </row>
    <row r="836" spans="1:6" x14ac:dyDescent="0.25">
      <c r="A836" t="s">
        <v>36</v>
      </c>
      <c r="B836" t="s">
        <v>305</v>
      </c>
      <c r="C836" t="s">
        <v>301</v>
      </c>
      <c r="D836">
        <v>0</v>
      </c>
      <c r="E836">
        <v>4</v>
      </c>
      <c r="F836">
        <v>4</v>
      </c>
    </row>
    <row r="837" spans="1:6" x14ac:dyDescent="0.25">
      <c r="A837" t="s">
        <v>36</v>
      </c>
      <c r="B837" t="s">
        <v>305</v>
      </c>
      <c r="C837" t="s">
        <v>302</v>
      </c>
      <c r="D837">
        <v>0</v>
      </c>
      <c r="F837">
        <v>0</v>
      </c>
    </row>
    <row r="838" spans="1:6" x14ac:dyDescent="0.25">
      <c r="A838" t="s">
        <v>36</v>
      </c>
      <c r="B838" t="s">
        <v>305</v>
      </c>
      <c r="C838" t="s">
        <v>306</v>
      </c>
      <c r="D838">
        <v>0</v>
      </c>
      <c r="F838">
        <v>0</v>
      </c>
    </row>
    <row r="839" spans="1:6" x14ac:dyDescent="0.25">
      <c r="A839" t="s">
        <v>36</v>
      </c>
      <c r="B839" t="s">
        <v>305</v>
      </c>
      <c r="C839" t="s">
        <v>309</v>
      </c>
      <c r="D839">
        <v>0</v>
      </c>
      <c r="F839">
        <v>0</v>
      </c>
    </row>
    <row r="840" spans="1:6" x14ac:dyDescent="0.25">
      <c r="A840" t="s">
        <v>36</v>
      </c>
      <c r="B840" t="s">
        <v>305</v>
      </c>
      <c r="C840" t="s">
        <v>310</v>
      </c>
      <c r="D840">
        <v>0</v>
      </c>
      <c r="F840">
        <v>0</v>
      </c>
    </row>
    <row r="841" spans="1:6" x14ac:dyDescent="0.25">
      <c r="A841" t="s">
        <v>36</v>
      </c>
      <c r="B841" t="s">
        <v>305</v>
      </c>
      <c r="C841" t="s">
        <v>307</v>
      </c>
      <c r="D841">
        <v>0</v>
      </c>
      <c r="F841">
        <v>0</v>
      </c>
    </row>
    <row r="842" spans="1:6" x14ac:dyDescent="0.25">
      <c r="A842" t="s">
        <v>382</v>
      </c>
      <c r="B842" t="s">
        <v>286</v>
      </c>
      <c r="C842" t="s">
        <v>414</v>
      </c>
      <c r="D842">
        <v>0</v>
      </c>
      <c r="F842">
        <v>0</v>
      </c>
    </row>
    <row r="843" spans="1:6" x14ac:dyDescent="0.25">
      <c r="A843" t="s">
        <v>382</v>
      </c>
      <c r="B843" t="s">
        <v>286</v>
      </c>
      <c r="C843" t="s">
        <v>413</v>
      </c>
      <c r="D843">
        <v>0</v>
      </c>
      <c r="F843">
        <v>0</v>
      </c>
    </row>
    <row r="844" spans="1:6" x14ac:dyDescent="0.25">
      <c r="A844" t="s">
        <v>382</v>
      </c>
      <c r="B844" t="s">
        <v>286</v>
      </c>
      <c r="C844" t="s">
        <v>415</v>
      </c>
      <c r="D844">
        <v>0</v>
      </c>
      <c r="F844">
        <v>0</v>
      </c>
    </row>
    <row r="845" spans="1:6" x14ac:dyDescent="0.25">
      <c r="A845" t="s">
        <v>382</v>
      </c>
      <c r="B845" t="s">
        <v>286</v>
      </c>
      <c r="C845" t="s">
        <v>417</v>
      </c>
      <c r="D845">
        <v>0</v>
      </c>
      <c r="F845">
        <v>0</v>
      </c>
    </row>
    <row r="846" spans="1:6" x14ac:dyDescent="0.25">
      <c r="A846" t="s">
        <v>382</v>
      </c>
      <c r="B846" t="s">
        <v>286</v>
      </c>
      <c r="C846" t="s">
        <v>416</v>
      </c>
      <c r="D846">
        <v>0</v>
      </c>
      <c r="F846">
        <v>0</v>
      </c>
    </row>
    <row r="847" spans="1:6" x14ac:dyDescent="0.25">
      <c r="A847" t="s">
        <v>382</v>
      </c>
      <c r="B847" t="s">
        <v>286</v>
      </c>
      <c r="C847" t="s">
        <v>287</v>
      </c>
      <c r="D847">
        <v>0</v>
      </c>
      <c r="F847">
        <v>0</v>
      </c>
    </row>
    <row r="848" spans="1:6" x14ac:dyDescent="0.25">
      <c r="A848" t="s">
        <v>382</v>
      </c>
      <c r="B848" t="s">
        <v>286</v>
      </c>
      <c r="C848" t="s">
        <v>288</v>
      </c>
      <c r="D848">
        <v>0</v>
      </c>
      <c r="F848">
        <v>0</v>
      </c>
    </row>
    <row r="849" spans="1:6" x14ac:dyDescent="0.25">
      <c r="A849" t="s">
        <v>382</v>
      </c>
      <c r="B849" t="s">
        <v>286</v>
      </c>
      <c r="C849" t="s">
        <v>289</v>
      </c>
      <c r="D849">
        <v>0</v>
      </c>
      <c r="F849">
        <v>3</v>
      </c>
    </row>
    <row r="850" spans="1:6" x14ac:dyDescent="0.25">
      <c r="A850" t="s">
        <v>382</v>
      </c>
      <c r="B850" t="s">
        <v>286</v>
      </c>
      <c r="C850" t="s">
        <v>290</v>
      </c>
      <c r="D850">
        <v>0</v>
      </c>
      <c r="E850">
        <v>4</v>
      </c>
      <c r="F850">
        <v>4</v>
      </c>
    </row>
    <row r="851" spans="1:6" x14ac:dyDescent="0.25">
      <c r="A851" t="s">
        <v>382</v>
      </c>
      <c r="B851" t="s">
        <v>286</v>
      </c>
      <c r="C851" t="s">
        <v>291</v>
      </c>
      <c r="D851">
        <v>4</v>
      </c>
      <c r="E851">
        <v>6</v>
      </c>
      <c r="F851">
        <v>4</v>
      </c>
    </row>
    <row r="852" spans="1:6" x14ac:dyDescent="0.25">
      <c r="A852" t="s">
        <v>382</v>
      </c>
      <c r="B852" t="s">
        <v>286</v>
      </c>
      <c r="C852" t="s">
        <v>292</v>
      </c>
      <c r="D852">
        <v>0</v>
      </c>
      <c r="F852">
        <v>3</v>
      </c>
    </row>
    <row r="853" spans="1:6" x14ac:dyDescent="0.25">
      <c r="A853" t="s">
        <v>382</v>
      </c>
      <c r="B853" t="s">
        <v>286</v>
      </c>
      <c r="C853" t="s">
        <v>293</v>
      </c>
      <c r="D853">
        <v>0</v>
      </c>
      <c r="F853">
        <v>1</v>
      </c>
    </row>
    <row r="854" spans="1:6" x14ac:dyDescent="0.25">
      <c r="A854" t="s">
        <v>382</v>
      </c>
      <c r="B854" t="s">
        <v>286</v>
      </c>
      <c r="C854" t="s">
        <v>294</v>
      </c>
      <c r="D854">
        <v>0</v>
      </c>
      <c r="F854">
        <v>0</v>
      </c>
    </row>
    <row r="855" spans="1:6" x14ac:dyDescent="0.25">
      <c r="A855" t="s">
        <v>382</v>
      </c>
      <c r="B855" t="s">
        <v>286</v>
      </c>
      <c r="C855" t="s">
        <v>295</v>
      </c>
      <c r="D855">
        <v>0</v>
      </c>
      <c r="F855">
        <v>0</v>
      </c>
    </row>
    <row r="856" spans="1:6" x14ac:dyDescent="0.25">
      <c r="A856" t="s">
        <v>382</v>
      </c>
      <c r="B856" t="s">
        <v>286</v>
      </c>
      <c r="C856" t="s">
        <v>296</v>
      </c>
      <c r="D856">
        <v>0</v>
      </c>
      <c r="F856">
        <v>0</v>
      </c>
    </row>
    <row r="857" spans="1:6" x14ac:dyDescent="0.25">
      <c r="A857" t="s">
        <v>382</v>
      </c>
      <c r="B857" t="s">
        <v>286</v>
      </c>
      <c r="C857" t="s">
        <v>297</v>
      </c>
      <c r="D857">
        <v>0</v>
      </c>
      <c r="F857">
        <v>0</v>
      </c>
    </row>
    <row r="858" spans="1:6" x14ac:dyDescent="0.25">
      <c r="A858" t="s">
        <v>382</v>
      </c>
      <c r="B858" t="s">
        <v>286</v>
      </c>
      <c r="C858" t="s">
        <v>298</v>
      </c>
      <c r="D858">
        <v>0</v>
      </c>
      <c r="F858">
        <v>0</v>
      </c>
    </row>
    <row r="859" spans="1:6" x14ac:dyDescent="0.25">
      <c r="A859" t="s">
        <v>382</v>
      </c>
      <c r="B859" t="s">
        <v>286</v>
      </c>
      <c r="C859" t="s">
        <v>299</v>
      </c>
      <c r="D859">
        <v>0</v>
      </c>
      <c r="F859">
        <v>0</v>
      </c>
    </row>
    <row r="860" spans="1:6" x14ac:dyDescent="0.25">
      <c r="A860" t="s">
        <v>382</v>
      </c>
      <c r="B860" t="s">
        <v>286</v>
      </c>
      <c r="C860" t="s">
        <v>301</v>
      </c>
      <c r="D860">
        <v>0</v>
      </c>
      <c r="F860">
        <v>0</v>
      </c>
    </row>
    <row r="861" spans="1:6" x14ac:dyDescent="0.25">
      <c r="A861" t="s">
        <v>382</v>
      </c>
      <c r="B861" t="s">
        <v>286</v>
      </c>
      <c r="C861" t="s">
        <v>302</v>
      </c>
      <c r="D861">
        <v>0</v>
      </c>
      <c r="F861">
        <v>0</v>
      </c>
    </row>
    <row r="862" spans="1:6" x14ac:dyDescent="0.25">
      <c r="A862" t="s">
        <v>382</v>
      </c>
      <c r="B862" t="s">
        <v>286</v>
      </c>
      <c r="C862" t="s">
        <v>306</v>
      </c>
      <c r="D862">
        <v>0</v>
      </c>
      <c r="F862">
        <v>0</v>
      </c>
    </row>
    <row r="863" spans="1:6" x14ac:dyDescent="0.25">
      <c r="A863" t="s">
        <v>382</v>
      </c>
      <c r="B863" t="s">
        <v>286</v>
      </c>
      <c r="C863" t="s">
        <v>309</v>
      </c>
      <c r="D863">
        <v>0</v>
      </c>
      <c r="F863">
        <v>0</v>
      </c>
    </row>
    <row r="864" spans="1:6" x14ac:dyDescent="0.25">
      <c r="A864" t="s">
        <v>382</v>
      </c>
      <c r="B864" t="s">
        <v>286</v>
      </c>
      <c r="C864" t="s">
        <v>310</v>
      </c>
      <c r="D864">
        <v>0</v>
      </c>
      <c r="F864">
        <v>0</v>
      </c>
    </row>
    <row r="865" spans="1:6" x14ac:dyDescent="0.25">
      <c r="A865" t="s">
        <v>382</v>
      </c>
      <c r="B865" t="s">
        <v>286</v>
      </c>
      <c r="C865" t="s">
        <v>307</v>
      </c>
      <c r="D865">
        <v>0</v>
      </c>
      <c r="F865">
        <v>0</v>
      </c>
    </row>
    <row r="866" spans="1:6" x14ac:dyDescent="0.25">
      <c r="A866" t="s">
        <v>382</v>
      </c>
      <c r="B866" t="s">
        <v>300</v>
      </c>
      <c r="C866" t="s">
        <v>414</v>
      </c>
      <c r="D866">
        <v>0</v>
      </c>
      <c r="F866">
        <v>0</v>
      </c>
    </row>
    <row r="867" spans="1:6" x14ac:dyDescent="0.25">
      <c r="A867" t="s">
        <v>382</v>
      </c>
      <c r="B867" t="s">
        <v>300</v>
      </c>
      <c r="C867" t="s">
        <v>413</v>
      </c>
      <c r="D867">
        <v>0</v>
      </c>
      <c r="F867">
        <v>0</v>
      </c>
    </row>
    <row r="868" spans="1:6" x14ac:dyDescent="0.25">
      <c r="A868" t="s">
        <v>382</v>
      </c>
      <c r="B868" t="s">
        <v>300</v>
      </c>
      <c r="C868" t="s">
        <v>415</v>
      </c>
      <c r="D868">
        <v>0</v>
      </c>
      <c r="F868">
        <v>0</v>
      </c>
    </row>
    <row r="869" spans="1:6" x14ac:dyDescent="0.25">
      <c r="A869" t="s">
        <v>382</v>
      </c>
      <c r="B869" t="s">
        <v>300</v>
      </c>
      <c r="C869" t="s">
        <v>417</v>
      </c>
      <c r="D869">
        <v>0</v>
      </c>
      <c r="F869">
        <v>0</v>
      </c>
    </row>
    <row r="870" spans="1:6" x14ac:dyDescent="0.25">
      <c r="A870" t="s">
        <v>382</v>
      </c>
      <c r="B870" t="s">
        <v>300</v>
      </c>
      <c r="C870" t="s">
        <v>416</v>
      </c>
      <c r="D870">
        <v>0</v>
      </c>
      <c r="F870">
        <v>0</v>
      </c>
    </row>
    <row r="871" spans="1:6" x14ac:dyDescent="0.25">
      <c r="A871" t="s">
        <v>382</v>
      </c>
      <c r="B871" t="s">
        <v>300</v>
      </c>
      <c r="C871" t="s">
        <v>287</v>
      </c>
      <c r="D871">
        <v>0</v>
      </c>
      <c r="F871">
        <v>0</v>
      </c>
    </row>
    <row r="872" spans="1:6" x14ac:dyDescent="0.25">
      <c r="A872" t="s">
        <v>382</v>
      </c>
      <c r="B872" t="s">
        <v>300</v>
      </c>
      <c r="C872" t="s">
        <v>288</v>
      </c>
      <c r="D872">
        <v>0</v>
      </c>
      <c r="F872">
        <v>0</v>
      </c>
    </row>
    <row r="873" spans="1:6" x14ac:dyDescent="0.25">
      <c r="A873" t="s">
        <v>382</v>
      </c>
      <c r="B873" t="s">
        <v>300</v>
      </c>
      <c r="C873" t="s">
        <v>289</v>
      </c>
      <c r="D873">
        <v>0</v>
      </c>
      <c r="F873">
        <v>3</v>
      </c>
    </row>
    <row r="874" spans="1:6" x14ac:dyDescent="0.25">
      <c r="A874" t="s">
        <v>382</v>
      </c>
      <c r="B874" t="s">
        <v>300</v>
      </c>
      <c r="C874" t="s">
        <v>290</v>
      </c>
      <c r="D874">
        <v>0</v>
      </c>
      <c r="F874">
        <v>2</v>
      </c>
    </row>
    <row r="875" spans="1:6" x14ac:dyDescent="0.25">
      <c r="A875" t="s">
        <v>382</v>
      </c>
      <c r="B875" t="s">
        <v>300</v>
      </c>
      <c r="C875" t="s">
        <v>291</v>
      </c>
      <c r="D875">
        <v>0</v>
      </c>
      <c r="F875">
        <v>1</v>
      </c>
    </row>
    <row r="876" spans="1:6" x14ac:dyDescent="0.25">
      <c r="A876" t="s">
        <v>382</v>
      </c>
      <c r="B876" t="s">
        <v>300</v>
      </c>
      <c r="C876" t="s">
        <v>292</v>
      </c>
      <c r="D876">
        <v>0</v>
      </c>
      <c r="F876">
        <v>2</v>
      </c>
    </row>
    <row r="877" spans="1:6" x14ac:dyDescent="0.25">
      <c r="A877" t="s">
        <v>382</v>
      </c>
      <c r="B877" t="s">
        <v>300</v>
      </c>
      <c r="C877" t="s">
        <v>293</v>
      </c>
      <c r="D877">
        <v>0</v>
      </c>
      <c r="F877">
        <v>1</v>
      </c>
    </row>
    <row r="878" spans="1:6" x14ac:dyDescent="0.25">
      <c r="A878" t="s">
        <v>382</v>
      </c>
      <c r="B878" t="s">
        <v>300</v>
      </c>
      <c r="C878" t="s">
        <v>294</v>
      </c>
      <c r="D878">
        <v>0</v>
      </c>
      <c r="F878">
        <v>0</v>
      </c>
    </row>
    <row r="879" spans="1:6" x14ac:dyDescent="0.25">
      <c r="A879" t="s">
        <v>382</v>
      </c>
      <c r="B879" t="s">
        <v>300</v>
      </c>
      <c r="C879" t="s">
        <v>295</v>
      </c>
      <c r="D879">
        <v>0</v>
      </c>
      <c r="F879">
        <v>0</v>
      </c>
    </row>
    <row r="880" spans="1:6" x14ac:dyDescent="0.25">
      <c r="A880" t="s">
        <v>382</v>
      </c>
      <c r="B880" t="s">
        <v>300</v>
      </c>
      <c r="C880" t="s">
        <v>296</v>
      </c>
      <c r="D880">
        <v>0</v>
      </c>
      <c r="F880">
        <v>0</v>
      </c>
    </row>
    <row r="881" spans="1:6" x14ac:dyDescent="0.25">
      <c r="A881" t="s">
        <v>382</v>
      </c>
      <c r="B881" t="s">
        <v>300</v>
      </c>
      <c r="C881" t="s">
        <v>297</v>
      </c>
      <c r="D881">
        <v>0</v>
      </c>
      <c r="F881">
        <v>0</v>
      </c>
    </row>
    <row r="882" spans="1:6" x14ac:dyDescent="0.25">
      <c r="A882" t="s">
        <v>382</v>
      </c>
      <c r="B882" t="s">
        <v>300</v>
      </c>
      <c r="C882" t="s">
        <v>298</v>
      </c>
      <c r="D882">
        <v>0</v>
      </c>
      <c r="F882">
        <v>1</v>
      </c>
    </row>
    <row r="883" spans="1:6" x14ac:dyDescent="0.25">
      <c r="A883" t="s">
        <v>382</v>
      </c>
      <c r="B883" t="s">
        <v>300</v>
      </c>
      <c r="C883" t="s">
        <v>299</v>
      </c>
      <c r="D883">
        <v>0</v>
      </c>
      <c r="F883">
        <v>0</v>
      </c>
    </row>
    <row r="884" spans="1:6" x14ac:dyDescent="0.25">
      <c r="A884" t="s">
        <v>382</v>
      </c>
      <c r="B884" t="s">
        <v>300</v>
      </c>
      <c r="C884" t="s">
        <v>301</v>
      </c>
      <c r="D884">
        <v>0</v>
      </c>
      <c r="F884">
        <v>0</v>
      </c>
    </row>
    <row r="885" spans="1:6" x14ac:dyDescent="0.25">
      <c r="A885" t="s">
        <v>382</v>
      </c>
      <c r="B885" t="s">
        <v>300</v>
      </c>
      <c r="C885" t="s">
        <v>302</v>
      </c>
      <c r="D885">
        <v>0</v>
      </c>
      <c r="F885">
        <v>0</v>
      </c>
    </row>
    <row r="886" spans="1:6" x14ac:dyDescent="0.25">
      <c r="A886" t="s">
        <v>382</v>
      </c>
      <c r="B886" t="s">
        <v>300</v>
      </c>
      <c r="C886" t="s">
        <v>306</v>
      </c>
      <c r="D886">
        <v>0</v>
      </c>
      <c r="F886">
        <v>0</v>
      </c>
    </row>
    <row r="887" spans="1:6" x14ac:dyDescent="0.25">
      <c r="A887" t="s">
        <v>382</v>
      </c>
      <c r="B887" t="s">
        <v>300</v>
      </c>
      <c r="C887" t="s">
        <v>309</v>
      </c>
      <c r="D887">
        <v>0</v>
      </c>
      <c r="F887">
        <v>0</v>
      </c>
    </row>
    <row r="888" spans="1:6" x14ac:dyDescent="0.25">
      <c r="A888" t="s">
        <v>382</v>
      </c>
      <c r="B888" t="s">
        <v>300</v>
      </c>
      <c r="C888" t="s">
        <v>310</v>
      </c>
      <c r="D888">
        <v>0</v>
      </c>
      <c r="F888">
        <v>0</v>
      </c>
    </row>
    <row r="889" spans="1:6" x14ac:dyDescent="0.25">
      <c r="A889" t="s">
        <v>382</v>
      </c>
      <c r="B889" t="s">
        <v>300</v>
      </c>
      <c r="C889" t="s">
        <v>307</v>
      </c>
      <c r="D889">
        <v>0</v>
      </c>
      <c r="F889">
        <v>0</v>
      </c>
    </row>
    <row r="890" spans="1:6" x14ac:dyDescent="0.25">
      <c r="A890" t="s">
        <v>382</v>
      </c>
      <c r="B890" t="s">
        <v>311</v>
      </c>
      <c r="C890" t="s">
        <v>414</v>
      </c>
      <c r="D890">
        <v>0</v>
      </c>
      <c r="F890">
        <v>0</v>
      </c>
    </row>
    <row r="891" spans="1:6" x14ac:dyDescent="0.25">
      <c r="A891" t="s">
        <v>382</v>
      </c>
      <c r="B891" t="s">
        <v>311</v>
      </c>
      <c r="C891" t="s">
        <v>413</v>
      </c>
      <c r="D891">
        <v>0</v>
      </c>
      <c r="F891">
        <v>0</v>
      </c>
    </row>
    <row r="892" spans="1:6" x14ac:dyDescent="0.25">
      <c r="A892" t="s">
        <v>382</v>
      </c>
      <c r="B892" t="s">
        <v>311</v>
      </c>
      <c r="C892" t="s">
        <v>415</v>
      </c>
      <c r="D892">
        <v>0</v>
      </c>
      <c r="F892">
        <v>0</v>
      </c>
    </row>
    <row r="893" spans="1:6" x14ac:dyDescent="0.25">
      <c r="A893" t="s">
        <v>382</v>
      </c>
      <c r="B893" t="s">
        <v>311</v>
      </c>
      <c r="C893" t="s">
        <v>417</v>
      </c>
      <c r="D893">
        <v>0</v>
      </c>
      <c r="F893">
        <v>0</v>
      </c>
    </row>
    <row r="894" spans="1:6" x14ac:dyDescent="0.25">
      <c r="A894" t="s">
        <v>382</v>
      </c>
      <c r="B894" t="s">
        <v>311</v>
      </c>
      <c r="C894" t="s">
        <v>416</v>
      </c>
      <c r="D894">
        <v>0</v>
      </c>
      <c r="F894">
        <v>0</v>
      </c>
    </row>
    <row r="895" spans="1:6" x14ac:dyDescent="0.25">
      <c r="A895" t="s">
        <v>382</v>
      </c>
      <c r="B895" t="s">
        <v>311</v>
      </c>
      <c r="C895" t="s">
        <v>287</v>
      </c>
      <c r="D895">
        <v>0</v>
      </c>
      <c r="F895">
        <v>0</v>
      </c>
    </row>
    <row r="896" spans="1:6" x14ac:dyDescent="0.25">
      <c r="A896" t="s">
        <v>382</v>
      </c>
      <c r="B896" t="s">
        <v>311</v>
      </c>
      <c r="C896" t="s">
        <v>288</v>
      </c>
      <c r="D896">
        <v>0</v>
      </c>
      <c r="F896">
        <v>0</v>
      </c>
    </row>
    <row r="897" spans="1:6" x14ac:dyDescent="0.25">
      <c r="A897" t="s">
        <v>382</v>
      </c>
      <c r="B897" t="s">
        <v>311</v>
      </c>
      <c r="C897" t="s">
        <v>289</v>
      </c>
      <c r="D897">
        <v>0</v>
      </c>
      <c r="F897">
        <v>0</v>
      </c>
    </row>
    <row r="898" spans="1:6" x14ac:dyDescent="0.25">
      <c r="A898" t="s">
        <v>382</v>
      </c>
      <c r="B898" t="s">
        <v>311</v>
      </c>
      <c r="C898" t="s">
        <v>290</v>
      </c>
      <c r="D898">
        <v>0</v>
      </c>
      <c r="F898">
        <v>0</v>
      </c>
    </row>
    <row r="899" spans="1:6" x14ac:dyDescent="0.25">
      <c r="A899" t="s">
        <v>382</v>
      </c>
      <c r="B899" t="s">
        <v>311</v>
      </c>
      <c r="C899" t="s">
        <v>291</v>
      </c>
      <c r="D899">
        <v>0</v>
      </c>
      <c r="F899">
        <v>0</v>
      </c>
    </row>
    <row r="900" spans="1:6" x14ac:dyDescent="0.25">
      <c r="A900" t="s">
        <v>382</v>
      </c>
      <c r="B900" t="s">
        <v>311</v>
      </c>
      <c r="C900" t="s">
        <v>292</v>
      </c>
      <c r="D900">
        <v>0</v>
      </c>
      <c r="F900">
        <v>0</v>
      </c>
    </row>
    <row r="901" spans="1:6" x14ac:dyDescent="0.25">
      <c r="A901" t="s">
        <v>382</v>
      </c>
      <c r="B901" t="s">
        <v>311</v>
      </c>
      <c r="C901" t="s">
        <v>293</v>
      </c>
      <c r="D901">
        <v>0</v>
      </c>
      <c r="F901">
        <v>0</v>
      </c>
    </row>
    <row r="902" spans="1:6" x14ac:dyDescent="0.25">
      <c r="A902" t="s">
        <v>382</v>
      </c>
      <c r="B902" t="s">
        <v>311</v>
      </c>
      <c r="C902" t="s">
        <v>294</v>
      </c>
      <c r="D902">
        <v>0</v>
      </c>
      <c r="F902">
        <v>0</v>
      </c>
    </row>
    <row r="903" spans="1:6" x14ac:dyDescent="0.25">
      <c r="A903" t="s">
        <v>382</v>
      </c>
      <c r="B903" t="s">
        <v>311</v>
      </c>
      <c r="C903" t="s">
        <v>295</v>
      </c>
      <c r="D903">
        <v>0</v>
      </c>
      <c r="F903">
        <v>0</v>
      </c>
    </row>
    <row r="904" spans="1:6" x14ac:dyDescent="0.25">
      <c r="A904" t="s">
        <v>382</v>
      </c>
      <c r="B904" t="s">
        <v>311</v>
      </c>
      <c r="C904" t="s">
        <v>296</v>
      </c>
      <c r="D904">
        <v>0</v>
      </c>
      <c r="F904">
        <v>0</v>
      </c>
    </row>
    <row r="905" spans="1:6" x14ac:dyDescent="0.25">
      <c r="A905" t="s">
        <v>382</v>
      </c>
      <c r="B905" t="s">
        <v>311</v>
      </c>
      <c r="C905" t="s">
        <v>297</v>
      </c>
      <c r="D905">
        <v>0</v>
      </c>
      <c r="F905">
        <v>0</v>
      </c>
    </row>
    <row r="906" spans="1:6" x14ac:dyDescent="0.25">
      <c r="A906" t="s">
        <v>382</v>
      </c>
      <c r="B906" t="s">
        <v>311</v>
      </c>
      <c r="C906" t="s">
        <v>298</v>
      </c>
      <c r="D906">
        <v>0</v>
      </c>
      <c r="F906">
        <v>0</v>
      </c>
    </row>
    <row r="907" spans="1:6" x14ac:dyDescent="0.25">
      <c r="A907" t="s">
        <v>382</v>
      </c>
      <c r="B907" t="s">
        <v>311</v>
      </c>
      <c r="C907" t="s">
        <v>299</v>
      </c>
      <c r="D907">
        <v>0</v>
      </c>
      <c r="F907">
        <v>0</v>
      </c>
    </row>
    <row r="908" spans="1:6" x14ac:dyDescent="0.25">
      <c r="A908" t="s">
        <v>382</v>
      </c>
      <c r="B908" t="s">
        <v>311</v>
      </c>
      <c r="C908" t="s">
        <v>301</v>
      </c>
      <c r="D908">
        <v>0</v>
      </c>
      <c r="F908">
        <v>0</v>
      </c>
    </row>
    <row r="909" spans="1:6" x14ac:dyDescent="0.25">
      <c r="A909" t="s">
        <v>382</v>
      </c>
      <c r="B909" t="s">
        <v>311</v>
      </c>
      <c r="C909" t="s">
        <v>302</v>
      </c>
      <c r="D909">
        <v>0</v>
      </c>
      <c r="F909">
        <v>0</v>
      </c>
    </row>
    <row r="910" spans="1:6" x14ac:dyDescent="0.25">
      <c r="A910" t="s">
        <v>382</v>
      </c>
      <c r="B910" t="s">
        <v>311</v>
      </c>
      <c r="C910" t="s">
        <v>306</v>
      </c>
      <c r="D910">
        <v>0</v>
      </c>
      <c r="F910">
        <v>0</v>
      </c>
    </row>
    <row r="911" spans="1:6" x14ac:dyDescent="0.25">
      <c r="A911" t="s">
        <v>382</v>
      </c>
      <c r="B911" t="s">
        <v>311</v>
      </c>
      <c r="C911" t="s">
        <v>309</v>
      </c>
      <c r="D911">
        <v>0</v>
      </c>
      <c r="F911">
        <v>0</v>
      </c>
    </row>
    <row r="912" spans="1:6" x14ac:dyDescent="0.25">
      <c r="A912" t="s">
        <v>382</v>
      </c>
      <c r="B912" t="s">
        <v>311</v>
      </c>
      <c r="C912" t="s">
        <v>310</v>
      </c>
      <c r="D912">
        <v>0</v>
      </c>
      <c r="F912">
        <v>0</v>
      </c>
    </row>
    <row r="913" spans="1:6" x14ac:dyDescent="0.25">
      <c r="A913" t="s">
        <v>382</v>
      </c>
      <c r="B913" t="s">
        <v>311</v>
      </c>
      <c r="C913" t="s">
        <v>307</v>
      </c>
      <c r="D913">
        <v>0</v>
      </c>
      <c r="F913">
        <v>0</v>
      </c>
    </row>
    <row r="914" spans="1:6" x14ac:dyDescent="0.25">
      <c r="A914" t="s">
        <v>382</v>
      </c>
      <c r="B914" t="s">
        <v>308</v>
      </c>
      <c r="C914" t="s">
        <v>414</v>
      </c>
      <c r="D914">
        <v>0</v>
      </c>
      <c r="F914">
        <v>0</v>
      </c>
    </row>
    <row r="915" spans="1:6" x14ac:dyDescent="0.25">
      <c r="A915" t="s">
        <v>382</v>
      </c>
      <c r="B915" t="s">
        <v>308</v>
      </c>
      <c r="C915" t="s">
        <v>413</v>
      </c>
      <c r="D915">
        <v>0</v>
      </c>
      <c r="F915">
        <v>0</v>
      </c>
    </row>
    <row r="916" spans="1:6" x14ac:dyDescent="0.25">
      <c r="A916" t="s">
        <v>382</v>
      </c>
      <c r="B916" t="s">
        <v>308</v>
      </c>
      <c r="C916" t="s">
        <v>415</v>
      </c>
      <c r="D916">
        <v>0</v>
      </c>
      <c r="F916">
        <v>0</v>
      </c>
    </row>
    <row r="917" spans="1:6" x14ac:dyDescent="0.25">
      <c r="A917" t="s">
        <v>382</v>
      </c>
      <c r="B917" t="s">
        <v>308</v>
      </c>
      <c r="C917" t="s">
        <v>417</v>
      </c>
      <c r="D917">
        <v>0</v>
      </c>
      <c r="F917">
        <v>0</v>
      </c>
    </row>
    <row r="918" spans="1:6" x14ac:dyDescent="0.25">
      <c r="A918" t="s">
        <v>382</v>
      </c>
      <c r="B918" t="s">
        <v>308</v>
      </c>
      <c r="C918" t="s">
        <v>416</v>
      </c>
      <c r="D918">
        <v>0</v>
      </c>
      <c r="F918">
        <v>0</v>
      </c>
    </row>
    <row r="919" spans="1:6" x14ac:dyDescent="0.25">
      <c r="A919" t="s">
        <v>382</v>
      </c>
      <c r="B919" t="s">
        <v>308</v>
      </c>
      <c r="C919" t="s">
        <v>287</v>
      </c>
      <c r="D919">
        <v>0</v>
      </c>
      <c r="F919">
        <v>0</v>
      </c>
    </row>
    <row r="920" spans="1:6" x14ac:dyDescent="0.25">
      <c r="A920" t="s">
        <v>382</v>
      </c>
      <c r="B920" t="s">
        <v>308</v>
      </c>
      <c r="C920" t="s">
        <v>288</v>
      </c>
      <c r="D920">
        <v>0</v>
      </c>
      <c r="F920">
        <v>0</v>
      </c>
    </row>
    <row r="921" spans="1:6" x14ac:dyDescent="0.25">
      <c r="A921" t="s">
        <v>382</v>
      </c>
      <c r="B921" t="s">
        <v>308</v>
      </c>
      <c r="C921" t="s">
        <v>289</v>
      </c>
      <c r="D921">
        <v>0</v>
      </c>
      <c r="F921">
        <v>0</v>
      </c>
    </row>
    <row r="922" spans="1:6" x14ac:dyDescent="0.25">
      <c r="A922" t="s">
        <v>382</v>
      </c>
      <c r="B922" t="s">
        <v>308</v>
      </c>
      <c r="C922" t="s">
        <v>290</v>
      </c>
      <c r="D922">
        <v>0</v>
      </c>
      <c r="F922">
        <v>0</v>
      </c>
    </row>
    <row r="923" spans="1:6" x14ac:dyDescent="0.25">
      <c r="A923" t="s">
        <v>382</v>
      </c>
      <c r="B923" t="s">
        <v>308</v>
      </c>
      <c r="C923" t="s">
        <v>291</v>
      </c>
      <c r="D923">
        <v>0</v>
      </c>
      <c r="F923">
        <v>0</v>
      </c>
    </row>
    <row r="924" spans="1:6" x14ac:dyDescent="0.25">
      <c r="A924" t="s">
        <v>382</v>
      </c>
      <c r="B924" t="s">
        <v>308</v>
      </c>
      <c r="C924" t="s">
        <v>292</v>
      </c>
      <c r="D924">
        <v>0</v>
      </c>
      <c r="F924">
        <v>0</v>
      </c>
    </row>
    <row r="925" spans="1:6" x14ac:dyDescent="0.25">
      <c r="A925" t="s">
        <v>382</v>
      </c>
      <c r="B925" t="s">
        <v>308</v>
      </c>
      <c r="C925" t="s">
        <v>293</v>
      </c>
      <c r="D925">
        <v>0</v>
      </c>
      <c r="F925">
        <v>0</v>
      </c>
    </row>
    <row r="926" spans="1:6" x14ac:dyDescent="0.25">
      <c r="A926" t="s">
        <v>382</v>
      </c>
      <c r="B926" t="s">
        <v>308</v>
      </c>
      <c r="C926" t="s">
        <v>294</v>
      </c>
      <c r="D926">
        <v>0</v>
      </c>
      <c r="F926">
        <v>0</v>
      </c>
    </row>
    <row r="927" spans="1:6" x14ac:dyDescent="0.25">
      <c r="A927" t="s">
        <v>382</v>
      </c>
      <c r="B927" t="s">
        <v>308</v>
      </c>
      <c r="C927" t="s">
        <v>295</v>
      </c>
      <c r="D927">
        <v>0</v>
      </c>
      <c r="F927">
        <v>0</v>
      </c>
    </row>
    <row r="928" spans="1:6" x14ac:dyDescent="0.25">
      <c r="A928" t="s">
        <v>382</v>
      </c>
      <c r="B928" t="s">
        <v>308</v>
      </c>
      <c r="C928" t="s">
        <v>296</v>
      </c>
      <c r="D928">
        <v>0</v>
      </c>
      <c r="F928">
        <v>0</v>
      </c>
    </row>
    <row r="929" spans="1:6" x14ac:dyDescent="0.25">
      <c r="A929" t="s">
        <v>382</v>
      </c>
      <c r="B929" t="s">
        <v>308</v>
      </c>
      <c r="C929" t="s">
        <v>297</v>
      </c>
      <c r="D929">
        <v>0</v>
      </c>
      <c r="F929">
        <v>0</v>
      </c>
    </row>
    <row r="930" spans="1:6" x14ac:dyDescent="0.25">
      <c r="A930" t="s">
        <v>382</v>
      </c>
      <c r="B930" t="s">
        <v>308</v>
      </c>
      <c r="C930" t="s">
        <v>298</v>
      </c>
      <c r="D930">
        <v>0</v>
      </c>
      <c r="F930">
        <v>0</v>
      </c>
    </row>
    <row r="931" spans="1:6" x14ac:dyDescent="0.25">
      <c r="A931" t="s">
        <v>382</v>
      </c>
      <c r="B931" t="s">
        <v>308</v>
      </c>
      <c r="C931" t="s">
        <v>299</v>
      </c>
      <c r="D931">
        <v>0</v>
      </c>
      <c r="F931">
        <v>0</v>
      </c>
    </row>
    <row r="932" spans="1:6" x14ac:dyDescent="0.25">
      <c r="A932" t="s">
        <v>382</v>
      </c>
      <c r="B932" t="s">
        <v>308</v>
      </c>
      <c r="C932" t="s">
        <v>301</v>
      </c>
      <c r="D932">
        <v>0</v>
      </c>
      <c r="F932">
        <v>0</v>
      </c>
    </row>
    <row r="933" spans="1:6" x14ac:dyDescent="0.25">
      <c r="A933" t="s">
        <v>382</v>
      </c>
      <c r="B933" t="s">
        <v>308</v>
      </c>
      <c r="C933" t="s">
        <v>302</v>
      </c>
      <c r="D933">
        <v>0</v>
      </c>
      <c r="F933">
        <v>0</v>
      </c>
    </row>
    <row r="934" spans="1:6" x14ac:dyDescent="0.25">
      <c r="A934" t="s">
        <v>382</v>
      </c>
      <c r="B934" t="s">
        <v>308</v>
      </c>
      <c r="C934" t="s">
        <v>306</v>
      </c>
      <c r="D934">
        <v>0</v>
      </c>
      <c r="F934">
        <v>0</v>
      </c>
    </row>
    <row r="935" spans="1:6" x14ac:dyDescent="0.25">
      <c r="A935" t="s">
        <v>382</v>
      </c>
      <c r="B935" t="s">
        <v>308</v>
      </c>
      <c r="C935" t="s">
        <v>309</v>
      </c>
      <c r="D935">
        <v>0</v>
      </c>
      <c r="F935">
        <v>0</v>
      </c>
    </row>
    <row r="936" spans="1:6" x14ac:dyDescent="0.25">
      <c r="A936" t="s">
        <v>382</v>
      </c>
      <c r="B936" t="s">
        <v>308</v>
      </c>
      <c r="C936" t="s">
        <v>310</v>
      </c>
      <c r="D936">
        <v>0</v>
      </c>
      <c r="F936">
        <v>0</v>
      </c>
    </row>
    <row r="937" spans="1:6" x14ac:dyDescent="0.25">
      <c r="A937" t="s">
        <v>382</v>
      </c>
      <c r="B937" t="s">
        <v>308</v>
      </c>
      <c r="C937" t="s">
        <v>307</v>
      </c>
      <c r="D937">
        <v>0</v>
      </c>
      <c r="F937">
        <v>0</v>
      </c>
    </row>
    <row r="938" spans="1:6" x14ac:dyDescent="0.25">
      <c r="A938" t="s">
        <v>382</v>
      </c>
      <c r="B938" t="s">
        <v>303</v>
      </c>
      <c r="C938" t="s">
        <v>414</v>
      </c>
      <c r="D938">
        <v>0</v>
      </c>
      <c r="F938">
        <v>0</v>
      </c>
    </row>
    <row r="939" spans="1:6" x14ac:dyDescent="0.25">
      <c r="A939" t="s">
        <v>382</v>
      </c>
      <c r="B939" t="s">
        <v>303</v>
      </c>
      <c r="C939" t="s">
        <v>413</v>
      </c>
      <c r="D939">
        <v>0</v>
      </c>
      <c r="F939">
        <v>0</v>
      </c>
    </row>
    <row r="940" spans="1:6" x14ac:dyDescent="0.25">
      <c r="A940" t="s">
        <v>382</v>
      </c>
      <c r="B940" t="s">
        <v>303</v>
      </c>
      <c r="C940" t="s">
        <v>415</v>
      </c>
      <c r="D940">
        <v>0</v>
      </c>
      <c r="F940">
        <v>0</v>
      </c>
    </row>
    <row r="941" spans="1:6" x14ac:dyDescent="0.25">
      <c r="A941" t="s">
        <v>382</v>
      </c>
      <c r="B941" t="s">
        <v>303</v>
      </c>
      <c r="C941" t="s">
        <v>417</v>
      </c>
      <c r="D941">
        <v>0</v>
      </c>
      <c r="F941">
        <v>0</v>
      </c>
    </row>
    <row r="942" spans="1:6" x14ac:dyDescent="0.25">
      <c r="A942" t="s">
        <v>382</v>
      </c>
      <c r="B942" t="s">
        <v>303</v>
      </c>
      <c r="C942" t="s">
        <v>416</v>
      </c>
      <c r="D942">
        <v>0</v>
      </c>
      <c r="F942">
        <v>0</v>
      </c>
    </row>
    <row r="943" spans="1:6" x14ac:dyDescent="0.25">
      <c r="A943" t="s">
        <v>382</v>
      </c>
      <c r="B943" t="s">
        <v>303</v>
      </c>
      <c r="C943" t="s">
        <v>287</v>
      </c>
      <c r="D943">
        <v>0</v>
      </c>
      <c r="F943">
        <v>0</v>
      </c>
    </row>
    <row r="944" spans="1:6" x14ac:dyDescent="0.25">
      <c r="A944" t="s">
        <v>382</v>
      </c>
      <c r="B944" t="s">
        <v>303</v>
      </c>
      <c r="C944" t="s">
        <v>288</v>
      </c>
      <c r="D944">
        <v>0</v>
      </c>
      <c r="F944">
        <v>0</v>
      </c>
    </row>
    <row r="945" spans="1:6" x14ac:dyDescent="0.25">
      <c r="A945" t="s">
        <v>382</v>
      </c>
      <c r="B945" t="s">
        <v>303</v>
      </c>
      <c r="C945" t="s">
        <v>289</v>
      </c>
      <c r="D945">
        <v>0</v>
      </c>
      <c r="F945">
        <v>3</v>
      </c>
    </row>
    <row r="946" spans="1:6" x14ac:dyDescent="0.25">
      <c r="A946" t="s">
        <v>382</v>
      </c>
      <c r="B946" t="s">
        <v>303</v>
      </c>
      <c r="C946" t="s">
        <v>290</v>
      </c>
      <c r="D946">
        <v>4</v>
      </c>
      <c r="E946">
        <v>6</v>
      </c>
      <c r="F946">
        <v>4</v>
      </c>
    </row>
    <row r="947" spans="1:6" x14ac:dyDescent="0.25">
      <c r="A947" t="s">
        <v>382</v>
      </c>
      <c r="B947" t="s">
        <v>303</v>
      </c>
      <c r="C947" t="s">
        <v>291</v>
      </c>
      <c r="D947">
        <v>4</v>
      </c>
      <c r="E947">
        <v>6</v>
      </c>
      <c r="F947">
        <v>4</v>
      </c>
    </row>
    <row r="948" spans="1:6" x14ac:dyDescent="0.25">
      <c r="A948" t="s">
        <v>382</v>
      </c>
      <c r="B948" t="s">
        <v>303</v>
      </c>
      <c r="C948" t="s">
        <v>292</v>
      </c>
      <c r="D948">
        <v>0</v>
      </c>
      <c r="F948">
        <v>3</v>
      </c>
    </row>
    <row r="949" spans="1:6" x14ac:dyDescent="0.25">
      <c r="A949" t="s">
        <v>382</v>
      </c>
      <c r="B949" t="s">
        <v>303</v>
      </c>
      <c r="C949" t="s">
        <v>293</v>
      </c>
      <c r="D949">
        <v>0</v>
      </c>
      <c r="F949">
        <v>3</v>
      </c>
    </row>
    <row r="950" spans="1:6" x14ac:dyDescent="0.25">
      <c r="A950" t="s">
        <v>382</v>
      </c>
      <c r="B950" t="s">
        <v>303</v>
      </c>
      <c r="C950" t="s">
        <v>294</v>
      </c>
      <c r="D950">
        <v>0</v>
      </c>
      <c r="F950">
        <v>3</v>
      </c>
    </row>
    <row r="951" spans="1:6" x14ac:dyDescent="0.25">
      <c r="A951" t="s">
        <v>382</v>
      </c>
      <c r="B951" t="s">
        <v>303</v>
      </c>
      <c r="C951" t="s">
        <v>295</v>
      </c>
      <c r="D951">
        <v>0</v>
      </c>
      <c r="F951">
        <v>1</v>
      </c>
    </row>
    <row r="952" spans="1:6" x14ac:dyDescent="0.25">
      <c r="A952" t="s">
        <v>382</v>
      </c>
      <c r="B952" t="s">
        <v>303</v>
      </c>
      <c r="C952" t="s">
        <v>296</v>
      </c>
      <c r="D952">
        <v>0</v>
      </c>
      <c r="F952">
        <v>0</v>
      </c>
    </row>
    <row r="953" spans="1:6" x14ac:dyDescent="0.25">
      <c r="A953" t="s">
        <v>382</v>
      </c>
      <c r="B953" t="s">
        <v>303</v>
      </c>
      <c r="C953" t="s">
        <v>297</v>
      </c>
      <c r="D953">
        <v>0</v>
      </c>
      <c r="F953">
        <v>0</v>
      </c>
    </row>
    <row r="954" spans="1:6" x14ac:dyDescent="0.25">
      <c r="A954" t="s">
        <v>382</v>
      </c>
      <c r="B954" t="s">
        <v>303</v>
      </c>
      <c r="C954" t="s">
        <v>298</v>
      </c>
      <c r="D954">
        <v>0</v>
      </c>
      <c r="F954">
        <v>0</v>
      </c>
    </row>
    <row r="955" spans="1:6" x14ac:dyDescent="0.25">
      <c r="A955" t="s">
        <v>382</v>
      </c>
      <c r="B955" t="s">
        <v>303</v>
      </c>
      <c r="C955" t="s">
        <v>299</v>
      </c>
      <c r="D955">
        <v>0</v>
      </c>
      <c r="F955">
        <v>0</v>
      </c>
    </row>
    <row r="956" spans="1:6" x14ac:dyDescent="0.25">
      <c r="A956" t="s">
        <v>382</v>
      </c>
      <c r="B956" t="s">
        <v>303</v>
      </c>
      <c r="C956" t="s">
        <v>301</v>
      </c>
      <c r="D956">
        <v>0</v>
      </c>
      <c r="F956">
        <v>0</v>
      </c>
    </row>
    <row r="957" spans="1:6" x14ac:dyDescent="0.25">
      <c r="A957" t="s">
        <v>382</v>
      </c>
      <c r="B957" t="s">
        <v>303</v>
      </c>
      <c r="C957" t="s">
        <v>302</v>
      </c>
      <c r="D957">
        <v>0</v>
      </c>
      <c r="F957">
        <v>0</v>
      </c>
    </row>
    <row r="958" spans="1:6" x14ac:dyDescent="0.25">
      <c r="A958" t="s">
        <v>382</v>
      </c>
      <c r="B958" t="s">
        <v>303</v>
      </c>
      <c r="C958" t="s">
        <v>306</v>
      </c>
      <c r="D958">
        <v>0</v>
      </c>
      <c r="F958">
        <v>0</v>
      </c>
    </row>
    <row r="959" spans="1:6" x14ac:dyDescent="0.25">
      <c r="A959" t="s">
        <v>382</v>
      </c>
      <c r="B959" t="s">
        <v>303</v>
      </c>
      <c r="C959" t="s">
        <v>309</v>
      </c>
      <c r="D959">
        <v>0</v>
      </c>
      <c r="F959">
        <v>0</v>
      </c>
    </row>
    <row r="960" spans="1:6" x14ac:dyDescent="0.25">
      <c r="A960" t="s">
        <v>382</v>
      </c>
      <c r="B960" t="s">
        <v>303</v>
      </c>
      <c r="C960" t="s">
        <v>310</v>
      </c>
      <c r="D960">
        <v>0</v>
      </c>
      <c r="F960">
        <v>0</v>
      </c>
    </row>
    <row r="961" spans="1:6" x14ac:dyDescent="0.25">
      <c r="A961" t="s">
        <v>382</v>
      </c>
      <c r="B961" t="s">
        <v>303</v>
      </c>
      <c r="C961" t="s">
        <v>307</v>
      </c>
      <c r="D961">
        <v>0</v>
      </c>
      <c r="F961">
        <v>0</v>
      </c>
    </row>
    <row r="962" spans="1:6" x14ac:dyDescent="0.25">
      <c r="A962" t="s">
        <v>382</v>
      </c>
      <c r="B962" t="s">
        <v>304</v>
      </c>
      <c r="C962" t="s">
        <v>414</v>
      </c>
      <c r="D962">
        <v>0</v>
      </c>
      <c r="F962">
        <v>0</v>
      </c>
    </row>
    <row r="963" spans="1:6" x14ac:dyDescent="0.25">
      <c r="A963" t="s">
        <v>382</v>
      </c>
      <c r="B963" t="s">
        <v>304</v>
      </c>
      <c r="C963" t="s">
        <v>413</v>
      </c>
      <c r="D963">
        <v>0</v>
      </c>
      <c r="F963">
        <v>0</v>
      </c>
    </row>
    <row r="964" spans="1:6" x14ac:dyDescent="0.25">
      <c r="A964" t="s">
        <v>382</v>
      </c>
      <c r="B964" t="s">
        <v>304</v>
      </c>
      <c r="C964" t="s">
        <v>415</v>
      </c>
      <c r="D964">
        <v>0</v>
      </c>
      <c r="F964">
        <v>0</v>
      </c>
    </row>
    <row r="965" spans="1:6" x14ac:dyDescent="0.25">
      <c r="A965" t="s">
        <v>382</v>
      </c>
      <c r="B965" t="s">
        <v>304</v>
      </c>
      <c r="C965" t="s">
        <v>417</v>
      </c>
      <c r="D965">
        <v>0</v>
      </c>
      <c r="F965">
        <v>0</v>
      </c>
    </row>
    <row r="966" spans="1:6" x14ac:dyDescent="0.25">
      <c r="A966" t="s">
        <v>382</v>
      </c>
      <c r="B966" t="s">
        <v>304</v>
      </c>
      <c r="C966" t="s">
        <v>416</v>
      </c>
      <c r="D966">
        <v>0</v>
      </c>
      <c r="F966">
        <v>0</v>
      </c>
    </row>
    <row r="967" spans="1:6" x14ac:dyDescent="0.25">
      <c r="A967" t="s">
        <v>382</v>
      </c>
      <c r="B967" t="s">
        <v>304</v>
      </c>
      <c r="C967" t="s">
        <v>287</v>
      </c>
      <c r="D967">
        <v>0</v>
      </c>
      <c r="F967">
        <v>0</v>
      </c>
    </row>
    <row r="968" spans="1:6" x14ac:dyDescent="0.25">
      <c r="A968" t="s">
        <v>382</v>
      </c>
      <c r="B968" t="s">
        <v>304</v>
      </c>
      <c r="C968" t="s">
        <v>288</v>
      </c>
      <c r="D968">
        <v>0</v>
      </c>
      <c r="F968">
        <v>0</v>
      </c>
    </row>
    <row r="969" spans="1:6" x14ac:dyDescent="0.25">
      <c r="A969" t="s">
        <v>382</v>
      </c>
      <c r="B969" t="s">
        <v>304</v>
      </c>
      <c r="C969" t="s">
        <v>289</v>
      </c>
      <c r="D969">
        <v>0</v>
      </c>
      <c r="F969">
        <v>3</v>
      </c>
    </row>
    <row r="970" spans="1:6" x14ac:dyDescent="0.25">
      <c r="A970" t="s">
        <v>382</v>
      </c>
      <c r="B970" t="s">
        <v>304</v>
      </c>
      <c r="C970" t="s">
        <v>290</v>
      </c>
      <c r="D970">
        <v>4</v>
      </c>
      <c r="E970">
        <v>6</v>
      </c>
      <c r="F970">
        <v>5</v>
      </c>
    </row>
    <row r="971" spans="1:6" x14ac:dyDescent="0.25">
      <c r="A971" t="s">
        <v>382</v>
      </c>
      <c r="B971" t="s">
        <v>304</v>
      </c>
      <c r="C971" t="s">
        <v>291</v>
      </c>
      <c r="D971">
        <v>4</v>
      </c>
      <c r="E971">
        <v>6</v>
      </c>
      <c r="F971">
        <v>5</v>
      </c>
    </row>
    <row r="972" spans="1:6" x14ac:dyDescent="0.25">
      <c r="A972" t="s">
        <v>382</v>
      </c>
      <c r="B972" t="s">
        <v>304</v>
      </c>
      <c r="C972" t="s">
        <v>292</v>
      </c>
      <c r="D972">
        <v>0</v>
      </c>
      <c r="F972">
        <v>1</v>
      </c>
    </row>
    <row r="973" spans="1:6" x14ac:dyDescent="0.25">
      <c r="A973" t="s">
        <v>382</v>
      </c>
      <c r="B973" t="s">
        <v>304</v>
      </c>
      <c r="C973" t="s">
        <v>293</v>
      </c>
      <c r="D973">
        <v>0</v>
      </c>
      <c r="F973">
        <v>0</v>
      </c>
    </row>
    <row r="974" spans="1:6" x14ac:dyDescent="0.25">
      <c r="A974" t="s">
        <v>382</v>
      </c>
      <c r="B974" t="s">
        <v>304</v>
      </c>
      <c r="C974" t="s">
        <v>294</v>
      </c>
      <c r="D974">
        <v>0</v>
      </c>
      <c r="F974">
        <v>0</v>
      </c>
    </row>
    <row r="975" spans="1:6" x14ac:dyDescent="0.25">
      <c r="A975" t="s">
        <v>382</v>
      </c>
      <c r="B975" t="s">
        <v>304</v>
      </c>
      <c r="C975" t="s">
        <v>295</v>
      </c>
      <c r="D975">
        <v>0</v>
      </c>
      <c r="F975">
        <v>0</v>
      </c>
    </row>
    <row r="976" spans="1:6" x14ac:dyDescent="0.25">
      <c r="A976" t="s">
        <v>382</v>
      </c>
      <c r="B976" t="s">
        <v>304</v>
      </c>
      <c r="C976" t="s">
        <v>296</v>
      </c>
      <c r="D976">
        <v>0</v>
      </c>
      <c r="F976">
        <v>0</v>
      </c>
    </row>
    <row r="977" spans="1:6" x14ac:dyDescent="0.25">
      <c r="A977" t="s">
        <v>382</v>
      </c>
      <c r="B977" t="s">
        <v>304</v>
      </c>
      <c r="C977" t="s">
        <v>297</v>
      </c>
      <c r="D977">
        <v>0</v>
      </c>
      <c r="F977">
        <v>0</v>
      </c>
    </row>
    <row r="978" spans="1:6" x14ac:dyDescent="0.25">
      <c r="A978" t="s">
        <v>382</v>
      </c>
      <c r="B978" t="s">
        <v>304</v>
      </c>
      <c r="C978" t="s">
        <v>298</v>
      </c>
      <c r="D978">
        <v>0</v>
      </c>
      <c r="F978">
        <v>0</v>
      </c>
    </row>
    <row r="979" spans="1:6" x14ac:dyDescent="0.25">
      <c r="A979" t="s">
        <v>382</v>
      </c>
      <c r="B979" t="s">
        <v>304</v>
      </c>
      <c r="C979" t="s">
        <v>299</v>
      </c>
      <c r="D979">
        <v>0</v>
      </c>
      <c r="F979">
        <v>0</v>
      </c>
    </row>
    <row r="980" spans="1:6" x14ac:dyDescent="0.25">
      <c r="A980" t="s">
        <v>382</v>
      </c>
      <c r="B980" t="s">
        <v>304</v>
      </c>
      <c r="C980" t="s">
        <v>301</v>
      </c>
      <c r="D980">
        <v>0</v>
      </c>
      <c r="F980">
        <v>0</v>
      </c>
    </row>
    <row r="981" spans="1:6" x14ac:dyDescent="0.25">
      <c r="A981" t="s">
        <v>382</v>
      </c>
      <c r="B981" t="s">
        <v>304</v>
      </c>
      <c r="C981" t="s">
        <v>302</v>
      </c>
      <c r="D981">
        <v>0</v>
      </c>
      <c r="F981">
        <v>0</v>
      </c>
    </row>
    <row r="982" spans="1:6" x14ac:dyDescent="0.25">
      <c r="A982" t="s">
        <v>382</v>
      </c>
      <c r="B982" t="s">
        <v>304</v>
      </c>
      <c r="C982" t="s">
        <v>306</v>
      </c>
      <c r="D982">
        <v>0</v>
      </c>
      <c r="F982">
        <v>0</v>
      </c>
    </row>
    <row r="983" spans="1:6" x14ac:dyDescent="0.25">
      <c r="A983" t="s">
        <v>382</v>
      </c>
      <c r="B983" t="s">
        <v>304</v>
      </c>
      <c r="C983" t="s">
        <v>309</v>
      </c>
      <c r="D983">
        <v>0</v>
      </c>
      <c r="F983">
        <v>0</v>
      </c>
    </row>
    <row r="984" spans="1:6" x14ac:dyDescent="0.25">
      <c r="A984" t="s">
        <v>382</v>
      </c>
      <c r="B984" t="s">
        <v>304</v>
      </c>
      <c r="C984" t="s">
        <v>310</v>
      </c>
      <c r="D984">
        <v>0</v>
      </c>
      <c r="F984">
        <v>0</v>
      </c>
    </row>
    <row r="985" spans="1:6" x14ac:dyDescent="0.25">
      <c r="A985" t="s">
        <v>382</v>
      </c>
      <c r="B985" t="s">
        <v>304</v>
      </c>
      <c r="C985" t="s">
        <v>307</v>
      </c>
      <c r="D985">
        <v>0</v>
      </c>
      <c r="F985">
        <v>0</v>
      </c>
    </row>
    <row r="986" spans="1:6" x14ac:dyDescent="0.25">
      <c r="A986" t="s">
        <v>382</v>
      </c>
      <c r="B986" t="s">
        <v>305</v>
      </c>
      <c r="C986" t="s">
        <v>414</v>
      </c>
      <c r="D986">
        <v>0</v>
      </c>
      <c r="F986">
        <v>0</v>
      </c>
    </row>
    <row r="987" spans="1:6" x14ac:dyDescent="0.25">
      <c r="A987" t="s">
        <v>382</v>
      </c>
      <c r="B987" t="s">
        <v>305</v>
      </c>
      <c r="C987" t="s">
        <v>413</v>
      </c>
      <c r="D987">
        <v>0</v>
      </c>
      <c r="F987">
        <v>0</v>
      </c>
    </row>
    <row r="988" spans="1:6" x14ac:dyDescent="0.25">
      <c r="A988" t="s">
        <v>382</v>
      </c>
      <c r="B988" t="s">
        <v>305</v>
      </c>
      <c r="C988" t="s">
        <v>415</v>
      </c>
      <c r="D988">
        <v>0</v>
      </c>
      <c r="F988">
        <v>0</v>
      </c>
    </row>
    <row r="989" spans="1:6" x14ac:dyDescent="0.25">
      <c r="A989" t="s">
        <v>382</v>
      </c>
      <c r="B989" t="s">
        <v>305</v>
      </c>
      <c r="C989" t="s">
        <v>417</v>
      </c>
      <c r="D989">
        <v>0</v>
      </c>
      <c r="F989">
        <v>0</v>
      </c>
    </row>
    <row r="990" spans="1:6" x14ac:dyDescent="0.25">
      <c r="A990" t="s">
        <v>382</v>
      </c>
      <c r="B990" t="s">
        <v>305</v>
      </c>
      <c r="C990" t="s">
        <v>416</v>
      </c>
      <c r="D990">
        <v>0</v>
      </c>
      <c r="F990">
        <v>0</v>
      </c>
    </row>
    <row r="991" spans="1:6" x14ac:dyDescent="0.25">
      <c r="A991" t="s">
        <v>382</v>
      </c>
      <c r="B991" t="s">
        <v>305</v>
      </c>
      <c r="C991" t="s">
        <v>287</v>
      </c>
      <c r="D991">
        <v>0</v>
      </c>
      <c r="F991">
        <v>0</v>
      </c>
    </row>
    <row r="992" spans="1:6" x14ac:dyDescent="0.25">
      <c r="A992" t="s">
        <v>382</v>
      </c>
      <c r="B992" t="s">
        <v>305</v>
      </c>
      <c r="C992" t="s">
        <v>288</v>
      </c>
      <c r="D992">
        <v>0</v>
      </c>
      <c r="F992">
        <v>0</v>
      </c>
    </row>
    <row r="993" spans="1:6" x14ac:dyDescent="0.25">
      <c r="A993" t="s">
        <v>382</v>
      </c>
      <c r="B993" t="s">
        <v>305</v>
      </c>
      <c r="C993" t="s">
        <v>289</v>
      </c>
      <c r="D993">
        <v>0</v>
      </c>
      <c r="F993">
        <v>2</v>
      </c>
    </row>
    <row r="994" spans="1:6" x14ac:dyDescent="0.25">
      <c r="A994" t="s">
        <v>382</v>
      </c>
      <c r="B994" t="s">
        <v>305</v>
      </c>
      <c r="C994" t="s">
        <v>290</v>
      </c>
      <c r="D994">
        <v>0</v>
      </c>
      <c r="F994">
        <v>3</v>
      </c>
    </row>
    <row r="995" spans="1:6" x14ac:dyDescent="0.25">
      <c r="A995" t="s">
        <v>382</v>
      </c>
      <c r="B995" t="s">
        <v>305</v>
      </c>
      <c r="C995" t="s">
        <v>291</v>
      </c>
      <c r="D995">
        <v>0</v>
      </c>
      <c r="F995">
        <v>2</v>
      </c>
    </row>
    <row r="996" spans="1:6" x14ac:dyDescent="0.25">
      <c r="A996" t="s">
        <v>382</v>
      </c>
      <c r="B996" t="s">
        <v>305</v>
      </c>
      <c r="C996" t="s">
        <v>292</v>
      </c>
      <c r="D996">
        <v>0</v>
      </c>
      <c r="F996">
        <v>1</v>
      </c>
    </row>
    <row r="997" spans="1:6" x14ac:dyDescent="0.25">
      <c r="A997" t="s">
        <v>382</v>
      </c>
      <c r="B997" t="s">
        <v>305</v>
      </c>
      <c r="C997" t="s">
        <v>293</v>
      </c>
      <c r="D997">
        <v>0</v>
      </c>
      <c r="F997">
        <v>0</v>
      </c>
    </row>
    <row r="998" spans="1:6" x14ac:dyDescent="0.25">
      <c r="A998" t="s">
        <v>382</v>
      </c>
      <c r="B998" t="s">
        <v>305</v>
      </c>
      <c r="C998" t="s">
        <v>294</v>
      </c>
      <c r="D998">
        <v>0</v>
      </c>
      <c r="F998">
        <v>0</v>
      </c>
    </row>
    <row r="999" spans="1:6" x14ac:dyDescent="0.25">
      <c r="A999" t="s">
        <v>382</v>
      </c>
      <c r="B999" t="s">
        <v>305</v>
      </c>
      <c r="C999" t="s">
        <v>295</v>
      </c>
      <c r="D999">
        <v>0</v>
      </c>
      <c r="F999">
        <v>0</v>
      </c>
    </row>
    <row r="1000" spans="1:6" x14ac:dyDescent="0.25">
      <c r="A1000" t="s">
        <v>382</v>
      </c>
      <c r="B1000" t="s">
        <v>305</v>
      </c>
      <c r="C1000" t="s">
        <v>296</v>
      </c>
      <c r="D1000">
        <v>0</v>
      </c>
      <c r="F1000">
        <v>0</v>
      </c>
    </row>
    <row r="1001" spans="1:6" x14ac:dyDescent="0.25">
      <c r="A1001" t="s">
        <v>382</v>
      </c>
      <c r="B1001" t="s">
        <v>305</v>
      </c>
      <c r="C1001" t="s">
        <v>297</v>
      </c>
      <c r="D1001">
        <v>0</v>
      </c>
      <c r="F1001">
        <v>0</v>
      </c>
    </row>
    <row r="1002" spans="1:6" x14ac:dyDescent="0.25">
      <c r="A1002" t="s">
        <v>382</v>
      </c>
      <c r="B1002" t="s">
        <v>305</v>
      </c>
      <c r="C1002" t="s">
        <v>298</v>
      </c>
      <c r="D1002">
        <v>0</v>
      </c>
      <c r="F1002">
        <v>0</v>
      </c>
    </row>
    <row r="1003" spans="1:6" x14ac:dyDescent="0.25">
      <c r="A1003" t="s">
        <v>382</v>
      </c>
      <c r="B1003" t="s">
        <v>305</v>
      </c>
      <c r="C1003" t="s">
        <v>299</v>
      </c>
      <c r="D1003">
        <v>0</v>
      </c>
      <c r="F1003">
        <v>0</v>
      </c>
    </row>
    <row r="1004" spans="1:6" x14ac:dyDescent="0.25">
      <c r="A1004" t="s">
        <v>382</v>
      </c>
      <c r="B1004" t="s">
        <v>305</v>
      </c>
      <c r="C1004" t="s">
        <v>301</v>
      </c>
      <c r="D1004">
        <v>0</v>
      </c>
      <c r="F1004">
        <v>0</v>
      </c>
    </row>
    <row r="1005" spans="1:6" x14ac:dyDescent="0.25">
      <c r="A1005" t="s">
        <v>382</v>
      </c>
      <c r="B1005" t="s">
        <v>305</v>
      </c>
      <c r="C1005" t="s">
        <v>302</v>
      </c>
      <c r="D1005">
        <v>0</v>
      </c>
      <c r="F1005">
        <v>0</v>
      </c>
    </row>
    <row r="1006" spans="1:6" x14ac:dyDescent="0.25">
      <c r="A1006" t="s">
        <v>382</v>
      </c>
      <c r="B1006" t="s">
        <v>305</v>
      </c>
      <c r="C1006" t="s">
        <v>306</v>
      </c>
      <c r="D1006">
        <v>0</v>
      </c>
      <c r="F1006">
        <v>0</v>
      </c>
    </row>
    <row r="1007" spans="1:6" x14ac:dyDescent="0.25">
      <c r="A1007" t="s">
        <v>382</v>
      </c>
      <c r="B1007" t="s">
        <v>305</v>
      </c>
      <c r="C1007" t="s">
        <v>309</v>
      </c>
      <c r="D1007">
        <v>0</v>
      </c>
      <c r="F1007">
        <v>0</v>
      </c>
    </row>
    <row r="1008" spans="1:6" x14ac:dyDescent="0.25">
      <c r="A1008" t="s">
        <v>382</v>
      </c>
      <c r="B1008" t="s">
        <v>305</v>
      </c>
      <c r="C1008" t="s">
        <v>310</v>
      </c>
      <c r="D1008">
        <v>0</v>
      </c>
      <c r="F1008">
        <v>0</v>
      </c>
    </row>
    <row r="1009" spans="1:6" x14ac:dyDescent="0.25">
      <c r="A1009" t="s">
        <v>382</v>
      </c>
      <c r="B1009" t="s">
        <v>305</v>
      </c>
      <c r="C1009" t="s">
        <v>307</v>
      </c>
      <c r="D1009">
        <v>0</v>
      </c>
      <c r="F1009">
        <v>0</v>
      </c>
    </row>
    <row r="1010" spans="1:6" x14ac:dyDescent="0.25">
      <c r="A1010" t="s">
        <v>45</v>
      </c>
      <c r="B1010" t="s">
        <v>286</v>
      </c>
      <c r="C1010" t="s">
        <v>414</v>
      </c>
      <c r="D1010">
        <v>0</v>
      </c>
      <c r="F1010">
        <v>0</v>
      </c>
    </row>
    <row r="1011" spans="1:6" x14ac:dyDescent="0.25">
      <c r="A1011" t="s">
        <v>45</v>
      </c>
      <c r="B1011" t="s">
        <v>286</v>
      </c>
      <c r="C1011" t="s">
        <v>413</v>
      </c>
      <c r="D1011">
        <v>0</v>
      </c>
      <c r="F1011">
        <v>0</v>
      </c>
    </row>
    <row r="1012" spans="1:6" x14ac:dyDescent="0.25">
      <c r="A1012" t="s">
        <v>45</v>
      </c>
      <c r="B1012" t="s">
        <v>286</v>
      </c>
      <c r="C1012" t="s">
        <v>415</v>
      </c>
      <c r="D1012">
        <v>0</v>
      </c>
      <c r="F1012">
        <v>0</v>
      </c>
    </row>
    <row r="1013" spans="1:6" x14ac:dyDescent="0.25">
      <c r="A1013" t="s">
        <v>45</v>
      </c>
      <c r="B1013" t="s">
        <v>286</v>
      </c>
      <c r="C1013" t="s">
        <v>417</v>
      </c>
      <c r="D1013">
        <v>0</v>
      </c>
      <c r="F1013">
        <v>0</v>
      </c>
    </row>
    <row r="1014" spans="1:6" x14ac:dyDescent="0.25">
      <c r="A1014" t="s">
        <v>45</v>
      </c>
      <c r="B1014" t="s">
        <v>286</v>
      </c>
      <c r="C1014" t="s">
        <v>416</v>
      </c>
      <c r="D1014">
        <v>0</v>
      </c>
      <c r="F1014">
        <v>0</v>
      </c>
    </row>
    <row r="1015" spans="1:6" x14ac:dyDescent="0.25">
      <c r="A1015" t="s">
        <v>45</v>
      </c>
      <c r="B1015" t="s">
        <v>286</v>
      </c>
      <c r="C1015" t="s">
        <v>287</v>
      </c>
      <c r="D1015">
        <v>0</v>
      </c>
      <c r="F1015">
        <v>0</v>
      </c>
    </row>
    <row r="1016" spans="1:6" x14ac:dyDescent="0.25">
      <c r="A1016" t="s">
        <v>45</v>
      </c>
      <c r="B1016" t="s">
        <v>286</v>
      </c>
      <c r="C1016" t="s">
        <v>288</v>
      </c>
      <c r="D1016">
        <v>0</v>
      </c>
      <c r="F1016">
        <v>0</v>
      </c>
    </row>
    <row r="1017" spans="1:6" x14ac:dyDescent="0.25">
      <c r="A1017" t="s">
        <v>45</v>
      </c>
      <c r="B1017" t="s">
        <v>286</v>
      </c>
      <c r="C1017" t="s">
        <v>289</v>
      </c>
      <c r="D1017">
        <v>5</v>
      </c>
      <c r="E1017">
        <v>7</v>
      </c>
      <c r="F1017">
        <v>5</v>
      </c>
    </row>
    <row r="1018" spans="1:6" x14ac:dyDescent="0.25">
      <c r="A1018" t="s">
        <v>45</v>
      </c>
      <c r="B1018" t="s">
        <v>286</v>
      </c>
      <c r="C1018" t="s">
        <v>290</v>
      </c>
      <c r="D1018">
        <v>5</v>
      </c>
      <c r="E1018">
        <v>7</v>
      </c>
      <c r="F1018">
        <v>4</v>
      </c>
    </row>
    <row r="1019" spans="1:6" x14ac:dyDescent="0.25">
      <c r="A1019" t="s">
        <v>45</v>
      </c>
      <c r="B1019" t="s">
        <v>286</v>
      </c>
      <c r="C1019" t="s">
        <v>291</v>
      </c>
      <c r="D1019">
        <v>0</v>
      </c>
      <c r="F1019">
        <v>2</v>
      </c>
    </row>
    <row r="1020" spans="1:6" x14ac:dyDescent="0.25">
      <c r="A1020" t="s">
        <v>45</v>
      </c>
      <c r="B1020" t="s">
        <v>286</v>
      </c>
      <c r="C1020" t="s">
        <v>292</v>
      </c>
      <c r="D1020">
        <v>0</v>
      </c>
      <c r="F1020">
        <v>2</v>
      </c>
    </row>
    <row r="1021" spans="1:6" x14ac:dyDescent="0.25">
      <c r="A1021" t="s">
        <v>45</v>
      </c>
      <c r="B1021" t="s">
        <v>286</v>
      </c>
      <c r="C1021" t="s">
        <v>293</v>
      </c>
      <c r="D1021">
        <v>0</v>
      </c>
      <c r="F1021">
        <v>0</v>
      </c>
    </row>
    <row r="1022" spans="1:6" x14ac:dyDescent="0.25">
      <c r="A1022" t="s">
        <v>45</v>
      </c>
      <c r="B1022" t="s">
        <v>286</v>
      </c>
      <c r="C1022" t="s">
        <v>294</v>
      </c>
      <c r="D1022">
        <v>0</v>
      </c>
      <c r="F1022">
        <v>0</v>
      </c>
    </row>
    <row r="1023" spans="1:6" x14ac:dyDescent="0.25">
      <c r="A1023" t="s">
        <v>45</v>
      </c>
      <c r="B1023" t="s">
        <v>286</v>
      </c>
      <c r="C1023" t="s">
        <v>295</v>
      </c>
      <c r="D1023">
        <v>0</v>
      </c>
      <c r="F1023">
        <v>0</v>
      </c>
    </row>
    <row r="1024" spans="1:6" x14ac:dyDescent="0.25">
      <c r="A1024" t="s">
        <v>45</v>
      </c>
      <c r="B1024" t="s">
        <v>286</v>
      </c>
      <c r="C1024" t="s">
        <v>296</v>
      </c>
      <c r="D1024">
        <v>0</v>
      </c>
      <c r="F1024">
        <v>0</v>
      </c>
    </row>
    <row r="1025" spans="1:6" x14ac:dyDescent="0.25">
      <c r="A1025" t="s">
        <v>45</v>
      </c>
      <c r="B1025" t="s">
        <v>286</v>
      </c>
      <c r="C1025" t="s">
        <v>297</v>
      </c>
      <c r="D1025">
        <v>0</v>
      </c>
      <c r="F1025">
        <v>1</v>
      </c>
    </row>
    <row r="1026" spans="1:6" x14ac:dyDescent="0.25">
      <c r="A1026" t="s">
        <v>45</v>
      </c>
      <c r="B1026" t="s">
        <v>286</v>
      </c>
      <c r="C1026" t="s">
        <v>298</v>
      </c>
      <c r="D1026">
        <v>0</v>
      </c>
      <c r="F1026">
        <v>2</v>
      </c>
    </row>
    <row r="1027" spans="1:6" x14ac:dyDescent="0.25">
      <c r="A1027" t="s">
        <v>45</v>
      </c>
      <c r="B1027" t="s">
        <v>286</v>
      </c>
      <c r="C1027" t="s">
        <v>299</v>
      </c>
      <c r="D1027">
        <v>0</v>
      </c>
      <c r="F1027">
        <v>2</v>
      </c>
    </row>
    <row r="1028" spans="1:6" x14ac:dyDescent="0.25">
      <c r="A1028" t="s">
        <v>45</v>
      </c>
      <c r="B1028" t="s">
        <v>286</v>
      </c>
      <c r="C1028" t="s">
        <v>301</v>
      </c>
      <c r="D1028">
        <v>0</v>
      </c>
      <c r="F1028">
        <v>0</v>
      </c>
    </row>
    <row r="1029" spans="1:6" x14ac:dyDescent="0.25">
      <c r="A1029" t="s">
        <v>45</v>
      </c>
      <c r="B1029" t="s">
        <v>286</v>
      </c>
      <c r="C1029" t="s">
        <v>302</v>
      </c>
      <c r="D1029">
        <v>0</v>
      </c>
      <c r="F1029">
        <v>0</v>
      </c>
    </row>
    <row r="1030" spans="1:6" x14ac:dyDescent="0.25">
      <c r="A1030" t="s">
        <v>45</v>
      </c>
      <c r="B1030" t="s">
        <v>286</v>
      </c>
      <c r="C1030" t="s">
        <v>306</v>
      </c>
      <c r="D1030">
        <v>0</v>
      </c>
      <c r="F1030">
        <v>0</v>
      </c>
    </row>
    <row r="1031" spans="1:6" x14ac:dyDescent="0.25">
      <c r="A1031" t="s">
        <v>45</v>
      </c>
      <c r="B1031" t="s">
        <v>286</v>
      </c>
      <c r="C1031" t="s">
        <v>309</v>
      </c>
      <c r="D1031">
        <v>0</v>
      </c>
      <c r="F1031">
        <v>0</v>
      </c>
    </row>
    <row r="1032" spans="1:6" x14ac:dyDescent="0.25">
      <c r="A1032" t="s">
        <v>45</v>
      </c>
      <c r="B1032" t="s">
        <v>286</v>
      </c>
      <c r="C1032" t="s">
        <v>310</v>
      </c>
      <c r="D1032">
        <v>0</v>
      </c>
      <c r="F1032">
        <v>0</v>
      </c>
    </row>
    <row r="1033" spans="1:6" x14ac:dyDescent="0.25">
      <c r="A1033" t="s">
        <v>45</v>
      </c>
      <c r="B1033" t="s">
        <v>286</v>
      </c>
      <c r="C1033" t="s">
        <v>307</v>
      </c>
      <c r="D1033">
        <v>0</v>
      </c>
      <c r="F1033">
        <v>0</v>
      </c>
    </row>
    <row r="1034" spans="1:6" x14ac:dyDescent="0.25">
      <c r="A1034" t="s">
        <v>45</v>
      </c>
      <c r="B1034" t="s">
        <v>300</v>
      </c>
      <c r="C1034" t="s">
        <v>414</v>
      </c>
      <c r="D1034">
        <v>0</v>
      </c>
      <c r="F1034">
        <v>0</v>
      </c>
    </row>
    <row r="1035" spans="1:6" x14ac:dyDescent="0.25">
      <c r="A1035" t="s">
        <v>45</v>
      </c>
      <c r="B1035" t="s">
        <v>300</v>
      </c>
      <c r="C1035" t="s">
        <v>413</v>
      </c>
      <c r="D1035">
        <v>0</v>
      </c>
      <c r="F1035">
        <v>0</v>
      </c>
    </row>
    <row r="1036" spans="1:6" x14ac:dyDescent="0.25">
      <c r="A1036" t="s">
        <v>45</v>
      </c>
      <c r="B1036" t="s">
        <v>300</v>
      </c>
      <c r="C1036" t="s">
        <v>415</v>
      </c>
      <c r="D1036">
        <v>0</v>
      </c>
      <c r="F1036">
        <v>0</v>
      </c>
    </row>
    <row r="1037" spans="1:6" x14ac:dyDescent="0.25">
      <c r="A1037" t="s">
        <v>45</v>
      </c>
      <c r="B1037" t="s">
        <v>300</v>
      </c>
      <c r="C1037" t="s">
        <v>417</v>
      </c>
      <c r="D1037">
        <v>0</v>
      </c>
      <c r="F1037">
        <v>0</v>
      </c>
    </row>
    <row r="1038" spans="1:6" x14ac:dyDescent="0.25">
      <c r="A1038" t="s">
        <v>45</v>
      </c>
      <c r="B1038" t="s">
        <v>300</v>
      </c>
      <c r="C1038" t="s">
        <v>416</v>
      </c>
      <c r="D1038">
        <v>0</v>
      </c>
      <c r="F1038">
        <v>0</v>
      </c>
    </row>
    <row r="1039" spans="1:6" x14ac:dyDescent="0.25">
      <c r="A1039" t="s">
        <v>45</v>
      </c>
      <c r="B1039" t="s">
        <v>300</v>
      </c>
      <c r="C1039" t="s">
        <v>287</v>
      </c>
      <c r="D1039">
        <v>0</v>
      </c>
      <c r="F1039">
        <v>0</v>
      </c>
    </row>
    <row r="1040" spans="1:6" x14ac:dyDescent="0.25">
      <c r="A1040" t="s">
        <v>45</v>
      </c>
      <c r="B1040" t="s">
        <v>300</v>
      </c>
      <c r="C1040" t="s">
        <v>288</v>
      </c>
      <c r="D1040">
        <v>0</v>
      </c>
      <c r="E1040">
        <v>4</v>
      </c>
      <c r="F1040">
        <v>4</v>
      </c>
    </row>
    <row r="1041" spans="1:6" x14ac:dyDescent="0.25">
      <c r="A1041" t="s">
        <v>45</v>
      </c>
      <c r="B1041" t="s">
        <v>300</v>
      </c>
      <c r="C1041" t="s">
        <v>289</v>
      </c>
      <c r="D1041">
        <v>0</v>
      </c>
      <c r="E1041">
        <v>4</v>
      </c>
      <c r="F1041">
        <v>4</v>
      </c>
    </row>
    <row r="1042" spans="1:6" x14ac:dyDescent="0.25">
      <c r="A1042" t="s">
        <v>45</v>
      </c>
      <c r="B1042" t="s">
        <v>300</v>
      </c>
      <c r="C1042" t="s">
        <v>290</v>
      </c>
      <c r="D1042">
        <v>0</v>
      </c>
      <c r="E1042">
        <v>5</v>
      </c>
      <c r="F1042">
        <v>5</v>
      </c>
    </row>
    <row r="1043" spans="1:6" x14ac:dyDescent="0.25">
      <c r="A1043" t="s">
        <v>45</v>
      </c>
      <c r="B1043" t="s">
        <v>300</v>
      </c>
      <c r="C1043" t="s">
        <v>291</v>
      </c>
      <c r="D1043">
        <v>0</v>
      </c>
      <c r="F1043">
        <v>2</v>
      </c>
    </row>
    <row r="1044" spans="1:6" x14ac:dyDescent="0.25">
      <c r="A1044" t="s">
        <v>45</v>
      </c>
      <c r="B1044" t="s">
        <v>300</v>
      </c>
      <c r="C1044" t="s">
        <v>292</v>
      </c>
      <c r="D1044">
        <v>0</v>
      </c>
      <c r="F1044">
        <v>1</v>
      </c>
    </row>
    <row r="1045" spans="1:6" x14ac:dyDescent="0.25">
      <c r="A1045" t="s">
        <v>45</v>
      </c>
      <c r="B1045" t="s">
        <v>300</v>
      </c>
      <c r="C1045" t="s">
        <v>293</v>
      </c>
      <c r="D1045">
        <v>0</v>
      </c>
      <c r="F1045">
        <v>1</v>
      </c>
    </row>
    <row r="1046" spans="1:6" x14ac:dyDescent="0.25">
      <c r="A1046" t="s">
        <v>45</v>
      </c>
      <c r="B1046" t="s">
        <v>300</v>
      </c>
      <c r="C1046" t="s">
        <v>294</v>
      </c>
      <c r="D1046">
        <v>0</v>
      </c>
      <c r="F1046">
        <v>0</v>
      </c>
    </row>
    <row r="1047" spans="1:6" x14ac:dyDescent="0.25">
      <c r="A1047" t="s">
        <v>45</v>
      </c>
      <c r="B1047" t="s">
        <v>300</v>
      </c>
      <c r="C1047" t="s">
        <v>295</v>
      </c>
      <c r="D1047">
        <v>0</v>
      </c>
      <c r="F1047">
        <v>1</v>
      </c>
    </row>
    <row r="1048" spans="1:6" x14ac:dyDescent="0.25">
      <c r="A1048" t="s">
        <v>45</v>
      </c>
      <c r="B1048" t="s">
        <v>300</v>
      </c>
      <c r="C1048" t="s">
        <v>296</v>
      </c>
      <c r="D1048">
        <v>0</v>
      </c>
      <c r="F1048">
        <v>1</v>
      </c>
    </row>
    <row r="1049" spans="1:6" x14ac:dyDescent="0.25">
      <c r="A1049" t="s">
        <v>45</v>
      </c>
      <c r="B1049" t="s">
        <v>300</v>
      </c>
      <c r="C1049" t="s">
        <v>297</v>
      </c>
      <c r="D1049">
        <v>0</v>
      </c>
      <c r="F1049">
        <v>1</v>
      </c>
    </row>
    <row r="1050" spans="1:6" x14ac:dyDescent="0.25">
      <c r="A1050" t="s">
        <v>45</v>
      </c>
      <c r="B1050" t="s">
        <v>300</v>
      </c>
      <c r="C1050" t="s">
        <v>298</v>
      </c>
      <c r="D1050">
        <v>0</v>
      </c>
      <c r="E1050">
        <v>4</v>
      </c>
      <c r="F1050">
        <v>4</v>
      </c>
    </row>
    <row r="1051" spans="1:6" x14ac:dyDescent="0.25">
      <c r="A1051" t="s">
        <v>45</v>
      </c>
      <c r="B1051" t="s">
        <v>300</v>
      </c>
      <c r="C1051" t="s">
        <v>299</v>
      </c>
      <c r="D1051">
        <v>0</v>
      </c>
      <c r="E1051">
        <v>4</v>
      </c>
      <c r="F1051">
        <v>4</v>
      </c>
    </row>
    <row r="1052" spans="1:6" x14ac:dyDescent="0.25">
      <c r="A1052" t="s">
        <v>45</v>
      </c>
      <c r="B1052" t="s">
        <v>300</v>
      </c>
      <c r="C1052" t="s">
        <v>301</v>
      </c>
      <c r="D1052">
        <v>0</v>
      </c>
      <c r="F1052">
        <v>0</v>
      </c>
    </row>
    <row r="1053" spans="1:6" x14ac:dyDescent="0.25">
      <c r="A1053" t="s">
        <v>45</v>
      </c>
      <c r="B1053" t="s">
        <v>300</v>
      </c>
      <c r="C1053" t="s">
        <v>302</v>
      </c>
      <c r="D1053">
        <v>0</v>
      </c>
      <c r="F1053">
        <v>0</v>
      </c>
    </row>
    <row r="1054" spans="1:6" x14ac:dyDescent="0.25">
      <c r="A1054" t="s">
        <v>45</v>
      </c>
      <c r="B1054" t="s">
        <v>300</v>
      </c>
      <c r="C1054" t="s">
        <v>306</v>
      </c>
      <c r="D1054">
        <v>0</v>
      </c>
      <c r="F1054">
        <v>0</v>
      </c>
    </row>
    <row r="1055" spans="1:6" x14ac:dyDescent="0.25">
      <c r="A1055" t="s">
        <v>45</v>
      </c>
      <c r="B1055" t="s">
        <v>300</v>
      </c>
      <c r="C1055" t="s">
        <v>309</v>
      </c>
      <c r="D1055">
        <v>0</v>
      </c>
      <c r="F1055">
        <v>0</v>
      </c>
    </row>
    <row r="1056" spans="1:6" x14ac:dyDescent="0.25">
      <c r="A1056" t="s">
        <v>45</v>
      </c>
      <c r="B1056" t="s">
        <v>300</v>
      </c>
      <c r="C1056" t="s">
        <v>310</v>
      </c>
      <c r="D1056">
        <v>0</v>
      </c>
      <c r="F1056">
        <v>0</v>
      </c>
    </row>
    <row r="1057" spans="1:6" x14ac:dyDescent="0.25">
      <c r="A1057" t="s">
        <v>45</v>
      </c>
      <c r="B1057" t="s">
        <v>300</v>
      </c>
      <c r="C1057" t="s">
        <v>307</v>
      </c>
      <c r="D1057">
        <v>0</v>
      </c>
      <c r="F1057">
        <v>0</v>
      </c>
    </row>
    <row r="1058" spans="1:6" x14ac:dyDescent="0.25">
      <c r="A1058" t="s">
        <v>45</v>
      </c>
      <c r="B1058" t="s">
        <v>311</v>
      </c>
      <c r="C1058" t="s">
        <v>414</v>
      </c>
      <c r="D1058">
        <v>0</v>
      </c>
      <c r="F1058">
        <v>0</v>
      </c>
    </row>
    <row r="1059" spans="1:6" x14ac:dyDescent="0.25">
      <c r="A1059" t="s">
        <v>45</v>
      </c>
      <c r="B1059" t="s">
        <v>311</v>
      </c>
      <c r="C1059" t="s">
        <v>413</v>
      </c>
      <c r="D1059">
        <v>0</v>
      </c>
      <c r="F1059">
        <v>0</v>
      </c>
    </row>
    <row r="1060" spans="1:6" x14ac:dyDescent="0.25">
      <c r="A1060" t="s">
        <v>45</v>
      </c>
      <c r="B1060" t="s">
        <v>311</v>
      </c>
      <c r="C1060" t="s">
        <v>415</v>
      </c>
      <c r="D1060">
        <v>0</v>
      </c>
      <c r="F1060">
        <v>0</v>
      </c>
    </row>
    <row r="1061" spans="1:6" x14ac:dyDescent="0.25">
      <c r="A1061" t="s">
        <v>45</v>
      </c>
      <c r="B1061" t="s">
        <v>311</v>
      </c>
      <c r="C1061" t="s">
        <v>417</v>
      </c>
      <c r="D1061">
        <v>0</v>
      </c>
      <c r="F1061">
        <v>0</v>
      </c>
    </row>
    <row r="1062" spans="1:6" x14ac:dyDescent="0.25">
      <c r="A1062" t="s">
        <v>45</v>
      </c>
      <c r="B1062" t="s">
        <v>311</v>
      </c>
      <c r="C1062" t="s">
        <v>416</v>
      </c>
      <c r="D1062">
        <v>0</v>
      </c>
      <c r="F1062">
        <v>0</v>
      </c>
    </row>
    <row r="1063" spans="1:6" x14ac:dyDescent="0.25">
      <c r="A1063" t="s">
        <v>45</v>
      </c>
      <c r="B1063" t="s">
        <v>311</v>
      </c>
      <c r="C1063" t="s">
        <v>287</v>
      </c>
      <c r="D1063">
        <v>0</v>
      </c>
      <c r="F1063">
        <v>0</v>
      </c>
    </row>
    <row r="1064" spans="1:6" x14ac:dyDescent="0.25">
      <c r="A1064" t="s">
        <v>45</v>
      </c>
      <c r="B1064" t="s">
        <v>311</v>
      </c>
      <c r="C1064" t="s">
        <v>288</v>
      </c>
      <c r="D1064">
        <v>0</v>
      </c>
      <c r="F1064">
        <v>0</v>
      </c>
    </row>
    <row r="1065" spans="1:6" x14ac:dyDescent="0.25">
      <c r="A1065" t="s">
        <v>45</v>
      </c>
      <c r="B1065" t="s">
        <v>311</v>
      </c>
      <c r="C1065" t="s">
        <v>289</v>
      </c>
      <c r="D1065">
        <v>0</v>
      </c>
      <c r="F1065">
        <v>0</v>
      </c>
    </row>
    <row r="1066" spans="1:6" x14ac:dyDescent="0.25">
      <c r="A1066" t="s">
        <v>45</v>
      </c>
      <c r="B1066" t="s">
        <v>311</v>
      </c>
      <c r="C1066" t="s">
        <v>290</v>
      </c>
      <c r="D1066">
        <v>0</v>
      </c>
      <c r="F1066">
        <v>1</v>
      </c>
    </row>
    <row r="1067" spans="1:6" x14ac:dyDescent="0.25">
      <c r="A1067" t="s">
        <v>45</v>
      </c>
      <c r="B1067" t="s">
        <v>311</v>
      </c>
      <c r="C1067" t="s">
        <v>291</v>
      </c>
      <c r="D1067">
        <v>0</v>
      </c>
      <c r="F1067">
        <v>1</v>
      </c>
    </row>
    <row r="1068" spans="1:6" x14ac:dyDescent="0.25">
      <c r="A1068" t="s">
        <v>45</v>
      </c>
      <c r="B1068" t="s">
        <v>311</v>
      </c>
      <c r="C1068" t="s">
        <v>292</v>
      </c>
      <c r="D1068">
        <v>0</v>
      </c>
      <c r="F1068">
        <v>1</v>
      </c>
    </row>
    <row r="1069" spans="1:6" x14ac:dyDescent="0.25">
      <c r="A1069" t="s">
        <v>45</v>
      </c>
      <c r="B1069" t="s">
        <v>311</v>
      </c>
      <c r="C1069" t="s">
        <v>293</v>
      </c>
      <c r="D1069">
        <v>0</v>
      </c>
      <c r="F1069">
        <v>1</v>
      </c>
    </row>
    <row r="1070" spans="1:6" x14ac:dyDescent="0.25">
      <c r="A1070" t="s">
        <v>45</v>
      </c>
      <c r="B1070" t="s">
        <v>311</v>
      </c>
      <c r="C1070" t="s">
        <v>294</v>
      </c>
      <c r="D1070">
        <v>0</v>
      </c>
      <c r="F1070">
        <v>1</v>
      </c>
    </row>
    <row r="1071" spans="1:6" x14ac:dyDescent="0.25">
      <c r="A1071" t="s">
        <v>45</v>
      </c>
      <c r="B1071" t="s">
        <v>311</v>
      </c>
      <c r="C1071" t="s">
        <v>295</v>
      </c>
      <c r="D1071">
        <v>0</v>
      </c>
      <c r="F1071">
        <v>1</v>
      </c>
    </row>
    <row r="1072" spans="1:6" x14ac:dyDescent="0.25">
      <c r="A1072" t="s">
        <v>45</v>
      </c>
      <c r="B1072" t="s">
        <v>311</v>
      </c>
      <c r="C1072" t="s">
        <v>296</v>
      </c>
      <c r="D1072">
        <v>0</v>
      </c>
      <c r="F1072">
        <v>1</v>
      </c>
    </row>
    <row r="1073" spans="1:6" x14ac:dyDescent="0.25">
      <c r="A1073" t="s">
        <v>45</v>
      </c>
      <c r="B1073" t="s">
        <v>311</v>
      </c>
      <c r="C1073" t="s">
        <v>297</v>
      </c>
      <c r="D1073">
        <v>0</v>
      </c>
      <c r="F1073">
        <v>1</v>
      </c>
    </row>
    <row r="1074" spans="1:6" x14ac:dyDescent="0.25">
      <c r="A1074" t="s">
        <v>45</v>
      </c>
      <c r="B1074" t="s">
        <v>311</v>
      </c>
      <c r="C1074" t="s">
        <v>298</v>
      </c>
      <c r="D1074">
        <v>0</v>
      </c>
      <c r="F1074">
        <v>2</v>
      </c>
    </row>
    <row r="1075" spans="1:6" x14ac:dyDescent="0.25">
      <c r="A1075" t="s">
        <v>45</v>
      </c>
      <c r="B1075" t="s">
        <v>311</v>
      </c>
      <c r="C1075" t="s">
        <v>299</v>
      </c>
      <c r="D1075">
        <v>0</v>
      </c>
      <c r="F1075">
        <v>2</v>
      </c>
    </row>
    <row r="1076" spans="1:6" x14ac:dyDescent="0.25">
      <c r="A1076" t="s">
        <v>45</v>
      </c>
      <c r="B1076" t="s">
        <v>311</v>
      </c>
      <c r="C1076" t="s">
        <v>301</v>
      </c>
      <c r="D1076">
        <v>0</v>
      </c>
      <c r="F1076">
        <v>0</v>
      </c>
    </row>
    <row r="1077" spans="1:6" x14ac:dyDescent="0.25">
      <c r="A1077" t="s">
        <v>45</v>
      </c>
      <c r="B1077" t="s">
        <v>311</v>
      </c>
      <c r="C1077" t="s">
        <v>302</v>
      </c>
      <c r="D1077">
        <v>0</v>
      </c>
      <c r="F1077">
        <v>0</v>
      </c>
    </row>
    <row r="1078" spans="1:6" x14ac:dyDescent="0.25">
      <c r="A1078" t="s">
        <v>45</v>
      </c>
      <c r="B1078" t="s">
        <v>311</v>
      </c>
      <c r="C1078" t="s">
        <v>306</v>
      </c>
      <c r="D1078">
        <v>0</v>
      </c>
      <c r="F1078">
        <v>0</v>
      </c>
    </row>
    <row r="1079" spans="1:6" x14ac:dyDescent="0.25">
      <c r="A1079" t="s">
        <v>45</v>
      </c>
      <c r="B1079" t="s">
        <v>311</v>
      </c>
      <c r="C1079" t="s">
        <v>309</v>
      </c>
      <c r="D1079">
        <v>0</v>
      </c>
      <c r="F1079">
        <v>0</v>
      </c>
    </row>
    <row r="1080" spans="1:6" x14ac:dyDescent="0.25">
      <c r="A1080" t="s">
        <v>45</v>
      </c>
      <c r="B1080" t="s">
        <v>311</v>
      </c>
      <c r="C1080" t="s">
        <v>310</v>
      </c>
      <c r="D1080">
        <v>0</v>
      </c>
      <c r="F1080">
        <v>0</v>
      </c>
    </row>
    <row r="1081" spans="1:6" x14ac:dyDescent="0.25">
      <c r="A1081" t="s">
        <v>45</v>
      </c>
      <c r="B1081" t="s">
        <v>311</v>
      </c>
      <c r="C1081" t="s">
        <v>307</v>
      </c>
      <c r="D1081">
        <v>0</v>
      </c>
      <c r="F1081">
        <v>0</v>
      </c>
    </row>
    <row r="1082" spans="1:6" x14ac:dyDescent="0.25">
      <c r="A1082" t="s">
        <v>45</v>
      </c>
      <c r="B1082" t="s">
        <v>308</v>
      </c>
      <c r="C1082" t="s">
        <v>414</v>
      </c>
      <c r="D1082">
        <v>0</v>
      </c>
      <c r="F1082">
        <v>0</v>
      </c>
    </row>
    <row r="1083" spans="1:6" x14ac:dyDescent="0.25">
      <c r="A1083" t="s">
        <v>45</v>
      </c>
      <c r="B1083" t="s">
        <v>308</v>
      </c>
      <c r="C1083" t="s">
        <v>413</v>
      </c>
      <c r="D1083">
        <v>0</v>
      </c>
      <c r="F1083">
        <v>0</v>
      </c>
    </row>
    <row r="1084" spans="1:6" x14ac:dyDescent="0.25">
      <c r="A1084" t="s">
        <v>45</v>
      </c>
      <c r="B1084" t="s">
        <v>308</v>
      </c>
      <c r="C1084" t="s">
        <v>415</v>
      </c>
      <c r="D1084">
        <v>0</v>
      </c>
      <c r="F1084">
        <v>0</v>
      </c>
    </row>
    <row r="1085" spans="1:6" x14ac:dyDescent="0.25">
      <c r="A1085" t="s">
        <v>45</v>
      </c>
      <c r="B1085" t="s">
        <v>308</v>
      </c>
      <c r="C1085" t="s">
        <v>417</v>
      </c>
      <c r="D1085">
        <v>0</v>
      </c>
      <c r="F1085">
        <v>0</v>
      </c>
    </row>
    <row r="1086" spans="1:6" x14ac:dyDescent="0.25">
      <c r="A1086" t="s">
        <v>45</v>
      </c>
      <c r="B1086" t="s">
        <v>308</v>
      </c>
      <c r="C1086" t="s">
        <v>416</v>
      </c>
      <c r="D1086">
        <v>0</v>
      </c>
      <c r="F1086">
        <v>0</v>
      </c>
    </row>
    <row r="1087" spans="1:6" x14ac:dyDescent="0.25">
      <c r="A1087" t="s">
        <v>45</v>
      </c>
      <c r="B1087" t="s">
        <v>308</v>
      </c>
      <c r="C1087" t="s">
        <v>287</v>
      </c>
      <c r="D1087">
        <v>0</v>
      </c>
      <c r="F1087">
        <v>0</v>
      </c>
    </row>
    <row r="1088" spans="1:6" x14ac:dyDescent="0.25">
      <c r="A1088" t="s">
        <v>45</v>
      </c>
      <c r="B1088" t="s">
        <v>308</v>
      </c>
      <c r="C1088" t="s">
        <v>288</v>
      </c>
      <c r="D1088">
        <v>0</v>
      </c>
      <c r="F1088">
        <v>0</v>
      </c>
    </row>
    <row r="1089" spans="1:6" x14ac:dyDescent="0.25">
      <c r="A1089" t="s">
        <v>45</v>
      </c>
      <c r="B1089" t="s">
        <v>308</v>
      </c>
      <c r="C1089" t="s">
        <v>289</v>
      </c>
      <c r="D1089">
        <v>0</v>
      </c>
      <c r="F1089">
        <v>0</v>
      </c>
    </row>
    <row r="1090" spans="1:6" x14ac:dyDescent="0.25">
      <c r="A1090" t="s">
        <v>45</v>
      </c>
      <c r="B1090" t="s">
        <v>308</v>
      </c>
      <c r="C1090" t="s">
        <v>290</v>
      </c>
      <c r="D1090">
        <v>0</v>
      </c>
      <c r="F1090">
        <v>0</v>
      </c>
    </row>
    <row r="1091" spans="1:6" x14ac:dyDescent="0.25">
      <c r="A1091" t="s">
        <v>45</v>
      </c>
      <c r="B1091" t="s">
        <v>308</v>
      </c>
      <c r="C1091" t="s">
        <v>291</v>
      </c>
      <c r="D1091">
        <v>0</v>
      </c>
      <c r="F1091">
        <v>0</v>
      </c>
    </row>
    <row r="1092" spans="1:6" x14ac:dyDescent="0.25">
      <c r="A1092" t="s">
        <v>45</v>
      </c>
      <c r="B1092" t="s">
        <v>308</v>
      </c>
      <c r="C1092" t="s">
        <v>292</v>
      </c>
      <c r="D1092">
        <v>0</v>
      </c>
      <c r="F1092">
        <v>0</v>
      </c>
    </row>
    <row r="1093" spans="1:6" x14ac:dyDescent="0.25">
      <c r="A1093" t="s">
        <v>45</v>
      </c>
      <c r="B1093" t="s">
        <v>308</v>
      </c>
      <c r="C1093" t="s">
        <v>293</v>
      </c>
      <c r="D1093">
        <v>0</v>
      </c>
      <c r="F1093">
        <v>0</v>
      </c>
    </row>
    <row r="1094" spans="1:6" x14ac:dyDescent="0.25">
      <c r="A1094" t="s">
        <v>45</v>
      </c>
      <c r="B1094" t="s">
        <v>308</v>
      </c>
      <c r="C1094" t="s">
        <v>294</v>
      </c>
      <c r="D1094">
        <v>0</v>
      </c>
      <c r="F1094">
        <v>0</v>
      </c>
    </row>
    <row r="1095" spans="1:6" x14ac:dyDescent="0.25">
      <c r="A1095" t="s">
        <v>45</v>
      </c>
      <c r="B1095" t="s">
        <v>308</v>
      </c>
      <c r="C1095" t="s">
        <v>295</v>
      </c>
      <c r="D1095">
        <v>0</v>
      </c>
      <c r="F1095">
        <v>0</v>
      </c>
    </row>
    <row r="1096" spans="1:6" x14ac:dyDescent="0.25">
      <c r="A1096" t="s">
        <v>45</v>
      </c>
      <c r="B1096" t="s">
        <v>308</v>
      </c>
      <c r="C1096" t="s">
        <v>296</v>
      </c>
      <c r="D1096">
        <v>0</v>
      </c>
      <c r="F1096">
        <v>0</v>
      </c>
    </row>
    <row r="1097" spans="1:6" x14ac:dyDescent="0.25">
      <c r="A1097" t="s">
        <v>45</v>
      </c>
      <c r="B1097" t="s">
        <v>308</v>
      </c>
      <c r="C1097" t="s">
        <v>297</v>
      </c>
      <c r="D1097">
        <v>0</v>
      </c>
      <c r="F1097">
        <v>0</v>
      </c>
    </row>
    <row r="1098" spans="1:6" x14ac:dyDescent="0.25">
      <c r="A1098" t="s">
        <v>45</v>
      </c>
      <c r="B1098" t="s">
        <v>308</v>
      </c>
      <c r="C1098" t="s">
        <v>298</v>
      </c>
      <c r="D1098">
        <v>0</v>
      </c>
      <c r="F1098">
        <v>0</v>
      </c>
    </row>
    <row r="1099" spans="1:6" x14ac:dyDescent="0.25">
      <c r="A1099" t="s">
        <v>45</v>
      </c>
      <c r="B1099" t="s">
        <v>308</v>
      </c>
      <c r="C1099" t="s">
        <v>299</v>
      </c>
      <c r="D1099">
        <v>0</v>
      </c>
      <c r="F1099">
        <v>0</v>
      </c>
    </row>
    <row r="1100" spans="1:6" x14ac:dyDescent="0.25">
      <c r="A1100" t="s">
        <v>45</v>
      </c>
      <c r="B1100" t="s">
        <v>308</v>
      </c>
      <c r="C1100" t="s">
        <v>301</v>
      </c>
      <c r="D1100">
        <v>0</v>
      </c>
      <c r="F1100">
        <v>0</v>
      </c>
    </row>
    <row r="1101" spans="1:6" x14ac:dyDescent="0.25">
      <c r="A1101" t="s">
        <v>45</v>
      </c>
      <c r="B1101" t="s">
        <v>308</v>
      </c>
      <c r="C1101" t="s">
        <v>302</v>
      </c>
      <c r="D1101">
        <v>0</v>
      </c>
      <c r="F1101">
        <v>0</v>
      </c>
    </row>
    <row r="1102" spans="1:6" x14ac:dyDescent="0.25">
      <c r="A1102" t="s">
        <v>45</v>
      </c>
      <c r="B1102" t="s">
        <v>308</v>
      </c>
      <c r="C1102" t="s">
        <v>306</v>
      </c>
      <c r="D1102">
        <v>0</v>
      </c>
      <c r="F1102">
        <v>0</v>
      </c>
    </row>
    <row r="1103" spans="1:6" x14ac:dyDescent="0.25">
      <c r="A1103" t="s">
        <v>45</v>
      </c>
      <c r="B1103" t="s">
        <v>308</v>
      </c>
      <c r="C1103" t="s">
        <v>309</v>
      </c>
      <c r="D1103">
        <v>0</v>
      </c>
      <c r="F1103">
        <v>0</v>
      </c>
    </row>
    <row r="1104" spans="1:6" x14ac:dyDescent="0.25">
      <c r="A1104" t="s">
        <v>45</v>
      </c>
      <c r="B1104" t="s">
        <v>308</v>
      </c>
      <c r="C1104" t="s">
        <v>310</v>
      </c>
      <c r="D1104">
        <v>0</v>
      </c>
      <c r="F1104">
        <v>0</v>
      </c>
    </row>
    <row r="1105" spans="1:6" x14ac:dyDescent="0.25">
      <c r="A1105" t="s">
        <v>45</v>
      </c>
      <c r="B1105" t="s">
        <v>308</v>
      </c>
      <c r="C1105" t="s">
        <v>307</v>
      </c>
      <c r="D1105">
        <v>0</v>
      </c>
      <c r="F1105">
        <v>0</v>
      </c>
    </row>
    <row r="1106" spans="1:6" x14ac:dyDescent="0.25">
      <c r="A1106" t="s">
        <v>45</v>
      </c>
      <c r="B1106" t="s">
        <v>303</v>
      </c>
      <c r="C1106" t="s">
        <v>414</v>
      </c>
      <c r="D1106">
        <v>0</v>
      </c>
      <c r="F1106">
        <v>0</v>
      </c>
    </row>
    <row r="1107" spans="1:6" x14ac:dyDescent="0.25">
      <c r="A1107" t="s">
        <v>45</v>
      </c>
      <c r="B1107" t="s">
        <v>303</v>
      </c>
      <c r="C1107" t="s">
        <v>413</v>
      </c>
      <c r="D1107">
        <v>0</v>
      </c>
      <c r="F1107">
        <v>0</v>
      </c>
    </row>
    <row r="1108" spans="1:6" x14ac:dyDescent="0.25">
      <c r="A1108" t="s">
        <v>45</v>
      </c>
      <c r="B1108" t="s">
        <v>303</v>
      </c>
      <c r="C1108" t="s">
        <v>415</v>
      </c>
      <c r="D1108">
        <v>0</v>
      </c>
      <c r="F1108">
        <v>0</v>
      </c>
    </row>
    <row r="1109" spans="1:6" x14ac:dyDescent="0.25">
      <c r="A1109" t="s">
        <v>45</v>
      </c>
      <c r="B1109" t="s">
        <v>303</v>
      </c>
      <c r="C1109" t="s">
        <v>417</v>
      </c>
      <c r="D1109">
        <v>0</v>
      </c>
      <c r="F1109">
        <v>0</v>
      </c>
    </row>
    <row r="1110" spans="1:6" x14ac:dyDescent="0.25">
      <c r="A1110" t="s">
        <v>45</v>
      </c>
      <c r="B1110" t="s">
        <v>303</v>
      </c>
      <c r="C1110" t="s">
        <v>416</v>
      </c>
      <c r="D1110">
        <v>0</v>
      </c>
      <c r="F1110">
        <v>0</v>
      </c>
    </row>
    <row r="1111" spans="1:6" x14ac:dyDescent="0.25">
      <c r="A1111" t="s">
        <v>45</v>
      </c>
      <c r="B1111" t="s">
        <v>303</v>
      </c>
      <c r="C1111" t="s">
        <v>287</v>
      </c>
      <c r="D1111">
        <v>0</v>
      </c>
      <c r="F1111">
        <v>0</v>
      </c>
    </row>
    <row r="1112" spans="1:6" x14ac:dyDescent="0.25">
      <c r="A1112" t="s">
        <v>45</v>
      </c>
      <c r="B1112" t="s">
        <v>303</v>
      </c>
      <c r="C1112" t="s">
        <v>288</v>
      </c>
      <c r="D1112">
        <v>0</v>
      </c>
      <c r="F1112">
        <v>1</v>
      </c>
    </row>
    <row r="1113" spans="1:6" x14ac:dyDescent="0.25">
      <c r="A1113" t="s">
        <v>45</v>
      </c>
      <c r="B1113" t="s">
        <v>303</v>
      </c>
      <c r="C1113" t="s">
        <v>289</v>
      </c>
      <c r="D1113">
        <v>4</v>
      </c>
      <c r="E1113">
        <v>6</v>
      </c>
      <c r="F1113">
        <v>5</v>
      </c>
    </row>
    <row r="1114" spans="1:6" x14ac:dyDescent="0.25">
      <c r="A1114" t="s">
        <v>45</v>
      </c>
      <c r="B1114" t="s">
        <v>303</v>
      </c>
      <c r="C1114" t="s">
        <v>290</v>
      </c>
      <c r="D1114">
        <v>5</v>
      </c>
      <c r="E1114">
        <v>7</v>
      </c>
      <c r="F1114">
        <v>4</v>
      </c>
    </row>
    <row r="1115" spans="1:6" x14ac:dyDescent="0.25">
      <c r="A1115" t="s">
        <v>45</v>
      </c>
      <c r="B1115" t="s">
        <v>303</v>
      </c>
      <c r="C1115" t="s">
        <v>291</v>
      </c>
      <c r="D1115">
        <v>0</v>
      </c>
      <c r="F1115">
        <v>3</v>
      </c>
    </row>
    <row r="1116" spans="1:6" x14ac:dyDescent="0.25">
      <c r="A1116" t="s">
        <v>45</v>
      </c>
      <c r="B1116" t="s">
        <v>303</v>
      </c>
      <c r="C1116" t="s">
        <v>292</v>
      </c>
      <c r="D1116">
        <v>0</v>
      </c>
      <c r="F1116">
        <v>3</v>
      </c>
    </row>
    <row r="1117" spans="1:6" x14ac:dyDescent="0.25">
      <c r="A1117" t="s">
        <v>45</v>
      </c>
      <c r="B1117" t="s">
        <v>303</v>
      </c>
      <c r="C1117" t="s">
        <v>293</v>
      </c>
      <c r="D1117">
        <v>0</v>
      </c>
      <c r="F1117">
        <v>0</v>
      </c>
    </row>
    <row r="1118" spans="1:6" x14ac:dyDescent="0.25">
      <c r="A1118" t="s">
        <v>45</v>
      </c>
      <c r="B1118" t="s">
        <v>303</v>
      </c>
      <c r="C1118" t="s">
        <v>294</v>
      </c>
      <c r="D1118">
        <v>0</v>
      </c>
      <c r="F1118">
        <v>0</v>
      </c>
    </row>
    <row r="1119" spans="1:6" x14ac:dyDescent="0.25">
      <c r="A1119" t="s">
        <v>45</v>
      </c>
      <c r="B1119" t="s">
        <v>303</v>
      </c>
      <c r="C1119" t="s">
        <v>295</v>
      </c>
      <c r="D1119">
        <v>0</v>
      </c>
      <c r="F1119">
        <v>1</v>
      </c>
    </row>
    <row r="1120" spans="1:6" x14ac:dyDescent="0.25">
      <c r="A1120" t="s">
        <v>45</v>
      </c>
      <c r="B1120" t="s">
        <v>303</v>
      </c>
      <c r="C1120" t="s">
        <v>296</v>
      </c>
      <c r="D1120">
        <v>0</v>
      </c>
      <c r="F1120">
        <v>0</v>
      </c>
    </row>
    <row r="1121" spans="1:6" x14ac:dyDescent="0.25">
      <c r="A1121" t="s">
        <v>45</v>
      </c>
      <c r="B1121" t="s">
        <v>303</v>
      </c>
      <c r="C1121" t="s">
        <v>297</v>
      </c>
      <c r="D1121">
        <v>0</v>
      </c>
      <c r="F1121">
        <v>0</v>
      </c>
    </row>
    <row r="1122" spans="1:6" x14ac:dyDescent="0.25">
      <c r="A1122" t="s">
        <v>45</v>
      </c>
      <c r="B1122" t="s">
        <v>303</v>
      </c>
      <c r="C1122" t="s">
        <v>298</v>
      </c>
      <c r="D1122">
        <v>0</v>
      </c>
      <c r="E1122">
        <v>4</v>
      </c>
      <c r="F1122">
        <v>4</v>
      </c>
    </row>
    <row r="1123" spans="1:6" x14ac:dyDescent="0.25">
      <c r="A1123" t="s">
        <v>45</v>
      </c>
      <c r="B1123" t="s">
        <v>303</v>
      </c>
      <c r="C1123" t="s">
        <v>299</v>
      </c>
      <c r="D1123">
        <v>0</v>
      </c>
      <c r="E1123">
        <v>4</v>
      </c>
      <c r="F1123">
        <v>4</v>
      </c>
    </row>
    <row r="1124" spans="1:6" x14ac:dyDescent="0.25">
      <c r="A1124" t="s">
        <v>45</v>
      </c>
      <c r="B1124" t="s">
        <v>303</v>
      </c>
      <c r="C1124" t="s">
        <v>301</v>
      </c>
      <c r="D1124">
        <v>0</v>
      </c>
      <c r="F1124">
        <v>0</v>
      </c>
    </row>
    <row r="1125" spans="1:6" x14ac:dyDescent="0.25">
      <c r="A1125" t="s">
        <v>45</v>
      </c>
      <c r="B1125" t="s">
        <v>303</v>
      </c>
      <c r="C1125" t="s">
        <v>302</v>
      </c>
      <c r="D1125">
        <v>0</v>
      </c>
      <c r="F1125">
        <v>0</v>
      </c>
    </row>
    <row r="1126" spans="1:6" x14ac:dyDescent="0.25">
      <c r="A1126" t="s">
        <v>45</v>
      </c>
      <c r="B1126" t="s">
        <v>303</v>
      </c>
      <c r="C1126" t="s">
        <v>306</v>
      </c>
      <c r="D1126">
        <v>0</v>
      </c>
      <c r="F1126">
        <v>0</v>
      </c>
    </row>
    <row r="1127" spans="1:6" x14ac:dyDescent="0.25">
      <c r="A1127" t="s">
        <v>45</v>
      </c>
      <c r="B1127" t="s">
        <v>303</v>
      </c>
      <c r="C1127" t="s">
        <v>309</v>
      </c>
      <c r="D1127">
        <v>0</v>
      </c>
      <c r="F1127">
        <v>0</v>
      </c>
    </row>
    <row r="1128" spans="1:6" x14ac:dyDescent="0.25">
      <c r="A1128" t="s">
        <v>45</v>
      </c>
      <c r="B1128" t="s">
        <v>303</v>
      </c>
      <c r="C1128" t="s">
        <v>310</v>
      </c>
      <c r="D1128">
        <v>0</v>
      </c>
      <c r="F1128">
        <v>0</v>
      </c>
    </row>
    <row r="1129" spans="1:6" x14ac:dyDescent="0.25">
      <c r="A1129" t="s">
        <v>45</v>
      </c>
      <c r="B1129" t="s">
        <v>303</v>
      </c>
      <c r="C1129" t="s">
        <v>307</v>
      </c>
      <c r="D1129">
        <v>0</v>
      </c>
      <c r="F1129">
        <v>0</v>
      </c>
    </row>
    <row r="1130" spans="1:6" x14ac:dyDescent="0.25">
      <c r="A1130" t="s">
        <v>45</v>
      </c>
      <c r="B1130" t="s">
        <v>304</v>
      </c>
      <c r="C1130" t="s">
        <v>414</v>
      </c>
      <c r="D1130">
        <v>0</v>
      </c>
      <c r="F1130">
        <v>0</v>
      </c>
    </row>
    <row r="1131" spans="1:6" x14ac:dyDescent="0.25">
      <c r="A1131" t="s">
        <v>45</v>
      </c>
      <c r="B1131" t="s">
        <v>304</v>
      </c>
      <c r="C1131" t="s">
        <v>413</v>
      </c>
      <c r="D1131">
        <v>0</v>
      </c>
      <c r="F1131">
        <v>0</v>
      </c>
    </row>
    <row r="1132" spans="1:6" x14ac:dyDescent="0.25">
      <c r="A1132" t="s">
        <v>45</v>
      </c>
      <c r="B1132" t="s">
        <v>304</v>
      </c>
      <c r="C1132" t="s">
        <v>415</v>
      </c>
      <c r="D1132">
        <v>0</v>
      </c>
      <c r="F1132">
        <v>0</v>
      </c>
    </row>
    <row r="1133" spans="1:6" x14ac:dyDescent="0.25">
      <c r="A1133" t="s">
        <v>45</v>
      </c>
      <c r="B1133" t="s">
        <v>304</v>
      </c>
      <c r="C1133" t="s">
        <v>417</v>
      </c>
      <c r="D1133">
        <v>0</v>
      </c>
      <c r="F1133">
        <v>0</v>
      </c>
    </row>
    <row r="1134" spans="1:6" x14ac:dyDescent="0.25">
      <c r="A1134" t="s">
        <v>45</v>
      </c>
      <c r="B1134" t="s">
        <v>304</v>
      </c>
      <c r="C1134" t="s">
        <v>416</v>
      </c>
      <c r="D1134">
        <v>0</v>
      </c>
      <c r="F1134">
        <v>0</v>
      </c>
    </row>
    <row r="1135" spans="1:6" x14ac:dyDescent="0.25">
      <c r="A1135" t="s">
        <v>45</v>
      </c>
      <c r="B1135" t="s">
        <v>304</v>
      </c>
      <c r="C1135" t="s">
        <v>287</v>
      </c>
      <c r="D1135">
        <v>0</v>
      </c>
      <c r="F1135">
        <v>0</v>
      </c>
    </row>
    <row r="1136" spans="1:6" x14ac:dyDescent="0.25">
      <c r="A1136" t="s">
        <v>45</v>
      </c>
      <c r="B1136" t="s">
        <v>304</v>
      </c>
      <c r="C1136" t="s">
        <v>288</v>
      </c>
      <c r="D1136">
        <v>0</v>
      </c>
      <c r="F1136">
        <v>3</v>
      </c>
    </row>
    <row r="1137" spans="1:6" x14ac:dyDescent="0.25">
      <c r="A1137" t="s">
        <v>45</v>
      </c>
      <c r="B1137" t="s">
        <v>304</v>
      </c>
      <c r="C1137" t="s">
        <v>289</v>
      </c>
      <c r="D1137">
        <v>4</v>
      </c>
      <c r="E1137">
        <v>6</v>
      </c>
      <c r="F1137">
        <v>6</v>
      </c>
    </row>
    <row r="1138" spans="1:6" x14ac:dyDescent="0.25">
      <c r="A1138" t="s">
        <v>45</v>
      </c>
      <c r="B1138" t="s">
        <v>304</v>
      </c>
      <c r="C1138" t="s">
        <v>290</v>
      </c>
      <c r="D1138">
        <v>4</v>
      </c>
      <c r="E1138">
        <v>6</v>
      </c>
      <c r="F1138">
        <v>5</v>
      </c>
    </row>
    <row r="1139" spans="1:6" x14ac:dyDescent="0.25">
      <c r="A1139" t="s">
        <v>45</v>
      </c>
      <c r="B1139" t="s">
        <v>304</v>
      </c>
      <c r="C1139" t="s">
        <v>291</v>
      </c>
      <c r="D1139">
        <v>0</v>
      </c>
      <c r="F1139">
        <v>2</v>
      </c>
    </row>
    <row r="1140" spans="1:6" x14ac:dyDescent="0.25">
      <c r="A1140" t="s">
        <v>45</v>
      </c>
      <c r="B1140" t="s">
        <v>304</v>
      </c>
      <c r="C1140" t="s">
        <v>292</v>
      </c>
      <c r="D1140">
        <v>0</v>
      </c>
      <c r="F1140">
        <v>2</v>
      </c>
    </row>
    <row r="1141" spans="1:6" x14ac:dyDescent="0.25">
      <c r="A1141" t="s">
        <v>45</v>
      </c>
      <c r="B1141" t="s">
        <v>304</v>
      </c>
      <c r="C1141" t="s">
        <v>293</v>
      </c>
      <c r="D1141">
        <v>0</v>
      </c>
      <c r="F1141">
        <v>1</v>
      </c>
    </row>
    <row r="1142" spans="1:6" x14ac:dyDescent="0.25">
      <c r="A1142" t="s">
        <v>45</v>
      </c>
      <c r="B1142" t="s">
        <v>304</v>
      </c>
      <c r="C1142" t="s">
        <v>294</v>
      </c>
      <c r="D1142">
        <v>0</v>
      </c>
      <c r="F1142">
        <v>1</v>
      </c>
    </row>
    <row r="1143" spans="1:6" x14ac:dyDescent="0.25">
      <c r="A1143" t="s">
        <v>45</v>
      </c>
      <c r="B1143" t="s">
        <v>304</v>
      </c>
      <c r="C1143" t="s">
        <v>295</v>
      </c>
      <c r="D1143">
        <v>0</v>
      </c>
      <c r="F1143">
        <v>1</v>
      </c>
    </row>
    <row r="1144" spans="1:6" x14ac:dyDescent="0.25">
      <c r="A1144" t="s">
        <v>45</v>
      </c>
      <c r="B1144" t="s">
        <v>304</v>
      </c>
      <c r="C1144" t="s">
        <v>296</v>
      </c>
      <c r="D1144">
        <v>0</v>
      </c>
      <c r="F1144">
        <v>0</v>
      </c>
    </row>
    <row r="1145" spans="1:6" x14ac:dyDescent="0.25">
      <c r="A1145" t="s">
        <v>45</v>
      </c>
      <c r="B1145" t="s">
        <v>304</v>
      </c>
      <c r="C1145" t="s">
        <v>297</v>
      </c>
      <c r="D1145">
        <v>0</v>
      </c>
      <c r="F1145">
        <v>0</v>
      </c>
    </row>
    <row r="1146" spans="1:6" x14ac:dyDescent="0.25">
      <c r="A1146" t="s">
        <v>45</v>
      </c>
      <c r="B1146" t="s">
        <v>304</v>
      </c>
      <c r="C1146" t="s">
        <v>298</v>
      </c>
      <c r="D1146">
        <v>4</v>
      </c>
      <c r="E1146">
        <v>6</v>
      </c>
      <c r="F1146">
        <v>4</v>
      </c>
    </row>
    <row r="1147" spans="1:6" x14ac:dyDescent="0.25">
      <c r="A1147" t="s">
        <v>45</v>
      </c>
      <c r="B1147" t="s">
        <v>304</v>
      </c>
      <c r="C1147" t="s">
        <v>299</v>
      </c>
      <c r="D1147">
        <v>4</v>
      </c>
      <c r="E1147">
        <v>6</v>
      </c>
      <c r="F1147">
        <v>5</v>
      </c>
    </row>
    <row r="1148" spans="1:6" x14ac:dyDescent="0.25">
      <c r="A1148" t="s">
        <v>45</v>
      </c>
      <c r="B1148" t="s">
        <v>304</v>
      </c>
      <c r="C1148" t="s">
        <v>301</v>
      </c>
      <c r="D1148">
        <v>0</v>
      </c>
      <c r="F1148">
        <v>1</v>
      </c>
    </row>
    <row r="1149" spans="1:6" x14ac:dyDescent="0.25">
      <c r="A1149" t="s">
        <v>45</v>
      </c>
      <c r="B1149" t="s">
        <v>304</v>
      </c>
      <c r="C1149" t="s">
        <v>302</v>
      </c>
      <c r="D1149">
        <v>0</v>
      </c>
      <c r="F1149">
        <v>0</v>
      </c>
    </row>
    <row r="1150" spans="1:6" x14ac:dyDescent="0.25">
      <c r="A1150" t="s">
        <v>45</v>
      </c>
      <c r="B1150" t="s">
        <v>304</v>
      </c>
      <c r="C1150" t="s">
        <v>306</v>
      </c>
      <c r="D1150">
        <v>0</v>
      </c>
      <c r="F1150">
        <v>0</v>
      </c>
    </row>
    <row r="1151" spans="1:6" x14ac:dyDescent="0.25">
      <c r="A1151" t="s">
        <v>45</v>
      </c>
      <c r="B1151" t="s">
        <v>304</v>
      </c>
      <c r="C1151" t="s">
        <v>309</v>
      </c>
      <c r="D1151">
        <v>0</v>
      </c>
      <c r="F1151">
        <v>0</v>
      </c>
    </row>
    <row r="1152" spans="1:6" x14ac:dyDescent="0.25">
      <c r="A1152" t="s">
        <v>45</v>
      </c>
      <c r="B1152" t="s">
        <v>304</v>
      </c>
      <c r="C1152" t="s">
        <v>310</v>
      </c>
      <c r="D1152">
        <v>0</v>
      </c>
      <c r="F1152">
        <v>0</v>
      </c>
    </row>
    <row r="1153" spans="1:6" x14ac:dyDescent="0.25">
      <c r="A1153" t="s">
        <v>45</v>
      </c>
      <c r="B1153" t="s">
        <v>304</v>
      </c>
      <c r="C1153" t="s">
        <v>307</v>
      </c>
      <c r="D1153">
        <v>0</v>
      </c>
      <c r="F1153">
        <v>0</v>
      </c>
    </row>
    <row r="1154" spans="1:6" x14ac:dyDescent="0.25">
      <c r="A1154" t="s">
        <v>45</v>
      </c>
      <c r="B1154" t="s">
        <v>305</v>
      </c>
      <c r="C1154" t="s">
        <v>414</v>
      </c>
      <c r="D1154">
        <v>0</v>
      </c>
      <c r="F1154">
        <v>0</v>
      </c>
    </row>
    <row r="1155" spans="1:6" x14ac:dyDescent="0.25">
      <c r="A1155" t="s">
        <v>45</v>
      </c>
      <c r="B1155" t="s">
        <v>305</v>
      </c>
      <c r="C1155" t="s">
        <v>413</v>
      </c>
      <c r="D1155">
        <v>0</v>
      </c>
      <c r="F1155">
        <v>0</v>
      </c>
    </row>
    <row r="1156" spans="1:6" x14ac:dyDescent="0.25">
      <c r="A1156" t="s">
        <v>45</v>
      </c>
      <c r="B1156" t="s">
        <v>305</v>
      </c>
      <c r="C1156" t="s">
        <v>415</v>
      </c>
      <c r="D1156">
        <v>0</v>
      </c>
      <c r="F1156">
        <v>0</v>
      </c>
    </row>
    <row r="1157" spans="1:6" x14ac:dyDescent="0.25">
      <c r="A1157" t="s">
        <v>45</v>
      </c>
      <c r="B1157" t="s">
        <v>305</v>
      </c>
      <c r="C1157" t="s">
        <v>417</v>
      </c>
      <c r="D1157">
        <v>0</v>
      </c>
      <c r="F1157">
        <v>0</v>
      </c>
    </row>
    <row r="1158" spans="1:6" x14ac:dyDescent="0.25">
      <c r="A1158" t="s">
        <v>45</v>
      </c>
      <c r="B1158" t="s">
        <v>305</v>
      </c>
      <c r="C1158" t="s">
        <v>416</v>
      </c>
      <c r="D1158">
        <v>0</v>
      </c>
      <c r="F1158">
        <v>0</v>
      </c>
    </row>
    <row r="1159" spans="1:6" x14ac:dyDescent="0.25">
      <c r="A1159" t="s">
        <v>45</v>
      </c>
      <c r="B1159" t="s">
        <v>305</v>
      </c>
      <c r="C1159" t="s">
        <v>287</v>
      </c>
      <c r="D1159">
        <v>0</v>
      </c>
      <c r="F1159">
        <v>0</v>
      </c>
    </row>
    <row r="1160" spans="1:6" x14ac:dyDescent="0.25">
      <c r="A1160" t="s">
        <v>45</v>
      </c>
      <c r="B1160" t="s">
        <v>305</v>
      </c>
      <c r="C1160" t="s">
        <v>288</v>
      </c>
      <c r="D1160">
        <v>0</v>
      </c>
      <c r="F1160">
        <v>3</v>
      </c>
    </row>
    <row r="1161" spans="1:6" x14ac:dyDescent="0.25">
      <c r="A1161" t="s">
        <v>45</v>
      </c>
      <c r="B1161" t="s">
        <v>305</v>
      </c>
      <c r="C1161" t="s">
        <v>289</v>
      </c>
      <c r="D1161">
        <v>4</v>
      </c>
      <c r="E1161">
        <v>6</v>
      </c>
      <c r="F1161">
        <v>5</v>
      </c>
    </row>
    <row r="1162" spans="1:6" x14ac:dyDescent="0.25">
      <c r="A1162" t="s">
        <v>45</v>
      </c>
      <c r="B1162" t="s">
        <v>305</v>
      </c>
      <c r="C1162" t="s">
        <v>290</v>
      </c>
      <c r="D1162">
        <v>4</v>
      </c>
      <c r="E1162">
        <v>6</v>
      </c>
      <c r="F1162">
        <v>4</v>
      </c>
    </row>
    <row r="1163" spans="1:6" x14ac:dyDescent="0.25">
      <c r="A1163" t="s">
        <v>45</v>
      </c>
      <c r="B1163" t="s">
        <v>305</v>
      </c>
      <c r="C1163" t="s">
        <v>291</v>
      </c>
      <c r="D1163">
        <v>0</v>
      </c>
      <c r="F1163">
        <v>3</v>
      </c>
    </row>
    <row r="1164" spans="1:6" x14ac:dyDescent="0.25">
      <c r="A1164" t="s">
        <v>45</v>
      </c>
      <c r="B1164" t="s">
        <v>305</v>
      </c>
      <c r="C1164" t="s">
        <v>292</v>
      </c>
      <c r="D1164">
        <v>0</v>
      </c>
      <c r="F1164">
        <v>1</v>
      </c>
    </row>
    <row r="1165" spans="1:6" x14ac:dyDescent="0.25">
      <c r="A1165" t="s">
        <v>45</v>
      </c>
      <c r="B1165" t="s">
        <v>305</v>
      </c>
      <c r="C1165" t="s">
        <v>293</v>
      </c>
      <c r="D1165">
        <v>0</v>
      </c>
      <c r="F1165">
        <v>1</v>
      </c>
    </row>
    <row r="1166" spans="1:6" x14ac:dyDescent="0.25">
      <c r="A1166" t="s">
        <v>45</v>
      </c>
      <c r="B1166" t="s">
        <v>305</v>
      </c>
      <c r="C1166" t="s">
        <v>294</v>
      </c>
      <c r="D1166">
        <v>0</v>
      </c>
      <c r="F1166">
        <v>1</v>
      </c>
    </row>
    <row r="1167" spans="1:6" x14ac:dyDescent="0.25">
      <c r="A1167" t="s">
        <v>45</v>
      </c>
      <c r="B1167" t="s">
        <v>305</v>
      </c>
      <c r="C1167" t="s">
        <v>295</v>
      </c>
      <c r="D1167">
        <v>0</v>
      </c>
      <c r="F1167">
        <v>1</v>
      </c>
    </row>
    <row r="1168" spans="1:6" x14ac:dyDescent="0.25">
      <c r="A1168" t="s">
        <v>45</v>
      </c>
      <c r="B1168" t="s">
        <v>305</v>
      </c>
      <c r="C1168" t="s">
        <v>296</v>
      </c>
      <c r="D1168">
        <v>0</v>
      </c>
      <c r="F1168">
        <v>1</v>
      </c>
    </row>
    <row r="1169" spans="1:6" x14ac:dyDescent="0.25">
      <c r="A1169" t="s">
        <v>45</v>
      </c>
      <c r="B1169" t="s">
        <v>305</v>
      </c>
      <c r="C1169" t="s">
        <v>297</v>
      </c>
      <c r="D1169">
        <v>0</v>
      </c>
      <c r="F1169">
        <v>2</v>
      </c>
    </row>
    <row r="1170" spans="1:6" x14ac:dyDescent="0.25">
      <c r="A1170" t="s">
        <v>45</v>
      </c>
      <c r="B1170" t="s">
        <v>305</v>
      </c>
      <c r="C1170" t="s">
        <v>298</v>
      </c>
      <c r="D1170">
        <v>0</v>
      </c>
      <c r="F1170">
        <v>3</v>
      </c>
    </row>
    <row r="1171" spans="1:6" x14ac:dyDescent="0.25">
      <c r="A1171" t="s">
        <v>45</v>
      </c>
      <c r="B1171" t="s">
        <v>305</v>
      </c>
      <c r="C1171" t="s">
        <v>299</v>
      </c>
      <c r="D1171">
        <v>0</v>
      </c>
      <c r="F1171">
        <v>3</v>
      </c>
    </row>
    <row r="1172" spans="1:6" x14ac:dyDescent="0.25">
      <c r="A1172" t="s">
        <v>45</v>
      </c>
      <c r="B1172" t="s">
        <v>305</v>
      </c>
      <c r="C1172" t="s">
        <v>301</v>
      </c>
      <c r="D1172">
        <v>0</v>
      </c>
      <c r="F1172">
        <v>0</v>
      </c>
    </row>
    <row r="1173" spans="1:6" x14ac:dyDescent="0.25">
      <c r="A1173" t="s">
        <v>45</v>
      </c>
      <c r="B1173" t="s">
        <v>305</v>
      </c>
      <c r="C1173" t="s">
        <v>302</v>
      </c>
      <c r="D1173">
        <v>0</v>
      </c>
      <c r="F1173">
        <v>0</v>
      </c>
    </row>
    <row r="1174" spans="1:6" x14ac:dyDescent="0.25">
      <c r="A1174" t="s">
        <v>45</v>
      </c>
      <c r="B1174" t="s">
        <v>305</v>
      </c>
      <c r="C1174" t="s">
        <v>306</v>
      </c>
      <c r="D1174">
        <v>0</v>
      </c>
      <c r="F1174">
        <v>0</v>
      </c>
    </row>
    <row r="1175" spans="1:6" x14ac:dyDescent="0.25">
      <c r="A1175" t="s">
        <v>45</v>
      </c>
      <c r="B1175" t="s">
        <v>305</v>
      </c>
      <c r="C1175" t="s">
        <v>309</v>
      </c>
      <c r="D1175">
        <v>0</v>
      </c>
      <c r="F1175">
        <v>0</v>
      </c>
    </row>
    <row r="1176" spans="1:6" x14ac:dyDescent="0.25">
      <c r="A1176" t="s">
        <v>45</v>
      </c>
      <c r="B1176" t="s">
        <v>305</v>
      </c>
      <c r="C1176" t="s">
        <v>310</v>
      </c>
      <c r="D1176">
        <v>0</v>
      </c>
      <c r="F1176">
        <v>0</v>
      </c>
    </row>
    <row r="1177" spans="1:6" x14ac:dyDescent="0.25">
      <c r="A1177" t="s">
        <v>45</v>
      </c>
      <c r="B1177" t="s">
        <v>305</v>
      </c>
      <c r="C1177" t="s">
        <v>307</v>
      </c>
      <c r="D1177">
        <v>0</v>
      </c>
      <c r="F1177">
        <v>0</v>
      </c>
    </row>
    <row r="1178" spans="1:6" x14ac:dyDescent="0.25">
      <c r="A1178" t="s">
        <v>47</v>
      </c>
      <c r="B1178" t="s">
        <v>286</v>
      </c>
      <c r="C1178" t="s">
        <v>414</v>
      </c>
      <c r="D1178">
        <v>0</v>
      </c>
      <c r="F1178">
        <v>0</v>
      </c>
    </row>
    <row r="1179" spans="1:6" x14ac:dyDescent="0.25">
      <c r="A1179" t="s">
        <v>47</v>
      </c>
      <c r="B1179" t="s">
        <v>286</v>
      </c>
      <c r="C1179" t="s">
        <v>413</v>
      </c>
      <c r="D1179">
        <v>0</v>
      </c>
      <c r="F1179">
        <v>0</v>
      </c>
    </row>
    <row r="1180" spans="1:6" x14ac:dyDescent="0.25">
      <c r="A1180" t="s">
        <v>47</v>
      </c>
      <c r="B1180" t="s">
        <v>286</v>
      </c>
      <c r="C1180" t="s">
        <v>415</v>
      </c>
      <c r="D1180">
        <v>0</v>
      </c>
      <c r="F1180">
        <v>0</v>
      </c>
    </row>
    <row r="1181" spans="1:6" x14ac:dyDescent="0.25">
      <c r="A1181" t="s">
        <v>47</v>
      </c>
      <c r="B1181" t="s">
        <v>286</v>
      </c>
      <c r="C1181" t="s">
        <v>417</v>
      </c>
      <c r="D1181">
        <v>0</v>
      </c>
      <c r="F1181">
        <v>0</v>
      </c>
    </row>
    <row r="1182" spans="1:6" x14ac:dyDescent="0.25">
      <c r="A1182" t="s">
        <v>47</v>
      </c>
      <c r="B1182" t="s">
        <v>286</v>
      </c>
      <c r="C1182" t="s">
        <v>416</v>
      </c>
      <c r="D1182">
        <v>0</v>
      </c>
      <c r="F1182">
        <v>0</v>
      </c>
    </row>
    <row r="1183" spans="1:6" x14ac:dyDescent="0.25">
      <c r="A1183" t="s">
        <v>47</v>
      </c>
      <c r="B1183" t="s">
        <v>286</v>
      </c>
      <c r="C1183" t="s">
        <v>287</v>
      </c>
      <c r="D1183">
        <v>0</v>
      </c>
      <c r="F1183">
        <v>0</v>
      </c>
    </row>
    <row r="1184" spans="1:6" x14ac:dyDescent="0.25">
      <c r="A1184" t="s">
        <v>47</v>
      </c>
      <c r="B1184" t="s">
        <v>286</v>
      </c>
      <c r="C1184" t="s">
        <v>288</v>
      </c>
      <c r="D1184">
        <v>0</v>
      </c>
      <c r="F1184">
        <v>0</v>
      </c>
    </row>
    <row r="1185" spans="1:6" x14ac:dyDescent="0.25">
      <c r="A1185" t="s">
        <v>47</v>
      </c>
      <c r="B1185" t="s">
        <v>286</v>
      </c>
      <c r="C1185" t="s">
        <v>289</v>
      </c>
      <c r="D1185">
        <v>0</v>
      </c>
      <c r="F1185">
        <v>0</v>
      </c>
    </row>
    <row r="1186" spans="1:6" x14ac:dyDescent="0.25">
      <c r="A1186" t="s">
        <v>47</v>
      </c>
      <c r="B1186" t="s">
        <v>286</v>
      </c>
      <c r="C1186" t="s">
        <v>290</v>
      </c>
      <c r="D1186">
        <v>0</v>
      </c>
      <c r="F1186">
        <v>0</v>
      </c>
    </row>
    <row r="1187" spans="1:6" x14ac:dyDescent="0.25">
      <c r="A1187" t="s">
        <v>47</v>
      </c>
      <c r="B1187" t="s">
        <v>286</v>
      </c>
      <c r="C1187" t="s">
        <v>291</v>
      </c>
      <c r="D1187">
        <v>0</v>
      </c>
      <c r="F1187">
        <v>0</v>
      </c>
    </row>
    <row r="1188" spans="1:6" x14ac:dyDescent="0.25">
      <c r="A1188" t="s">
        <v>47</v>
      </c>
      <c r="B1188" t="s">
        <v>286</v>
      </c>
      <c r="C1188" t="s">
        <v>292</v>
      </c>
      <c r="D1188">
        <v>0</v>
      </c>
      <c r="F1188">
        <v>0</v>
      </c>
    </row>
    <row r="1189" spans="1:6" x14ac:dyDescent="0.25">
      <c r="A1189" t="s">
        <v>47</v>
      </c>
      <c r="B1189" t="s">
        <v>286</v>
      </c>
      <c r="C1189" t="s">
        <v>293</v>
      </c>
      <c r="D1189">
        <v>0</v>
      </c>
      <c r="F1189">
        <v>0</v>
      </c>
    </row>
    <row r="1190" spans="1:6" x14ac:dyDescent="0.25">
      <c r="A1190" t="s">
        <v>47</v>
      </c>
      <c r="B1190" t="s">
        <v>286</v>
      </c>
      <c r="C1190" t="s">
        <v>294</v>
      </c>
      <c r="D1190">
        <v>0</v>
      </c>
      <c r="F1190">
        <v>0</v>
      </c>
    </row>
    <row r="1191" spans="1:6" x14ac:dyDescent="0.25">
      <c r="A1191" t="s">
        <v>47</v>
      </c>
      <c r="B1191" t="s">
        <v>286</v>
      </c>
      <c r="C1191" t="s">
        <v>295</v>
      </c>
      <c r="D1191">
        <v>0</v>
      </c>
      <c r="F1191">
        <v>0</v>
      </c>
    </row>
    <row r="1192" spans="1:6" x14ac:dyDescent="0.25">
      <c r="A1192" t="s">
        <v>47</v>
      </c>
      <c r="B1192" t="s">
        <v>286</v>
      </c>
      <c r="C1192" t="s">
        <v>296</v>
      </c>
      <c r="D1192">
        <v>0</v>
      </c>
      <c r="F1192">
        <v>0</v>
      </c>
    </row>
    <row r="1193" spans="1:6" x14ac:dyDescent="0.25">
      <c r="A1193" t="s">
        <v>47</v>
      </c>
      <c r="B1193" t="s">
        <v>286</v>
      </c>
      <c r="C1193" t="s">
        <v>297</v>
      </c>
      <c r="D1193">
        <v>0</v>
      </c>
      <c r="F1193">
        <v>0</v>
      </c>
    </row>
    <row r="1194" spans="1:6" x14ac:dyDescent="0.25">
      <c r="A1194" t="s">
        <v>47</v>
      </c>
      <c r="B1194" t="s">
        <v>286</v>
      </c>
      <c r="C1194" t="s">
        <v>298</v>
      </c>
      <c r="D1194">
        <v>0</v>
      </c>
      <c r="F1194">
        <v>2</v>
      </c>
    </row>
    <row r="1195" spans="1:6" x14ac:dyDescent="0.25">
      <c r="A1195" t="s">
        <v>47</v>
      </c>
      <c r="B1195" t="s">
        <v>286</v>
      </c>
      <c r="C1195" t="s">
        <v>299</v>
      </c>
      <c r="D1195">
        <v>0</v>
      </c>
      <c r="F1195">
        <v>4</v>
      </c>
    </row>
    <row r="1196" spans="1:6" x14ac:dyDescent="0.25">
      <c r="A1196" t="s">
        <v>47</v>
      </c>
      <c r="B1196" t="s">
        <v>286</v>
      </c>
      <c r="C1196" t="s">
        <v>301</v>
      </c>
      <c r="D1196">
        <v>0</v>
      </c>
      <c r="F1196">
        <v>0</v>
      </c>
    </row>
    <row r="1197" spans="1:6" x14ac:dyDescent="0.25">
      <c r="A1197" t="s">
        <v>47</v>
      </c>
      <c r="B1197" t="s">
        <v>286</v>
      </c>
      <c r="C1197" t="s">
        <v>302</v>
      </c>
      <c r="D1197">
        <v>0</v>
      </c>
      <c r="F1197">
        <v>0</v>
      </c>
    </row>
    <row r="1198" spans="1:6" x14ac:dyDescent="0.25">
      <c r="A1198" t="s">
        <v>47</v>
      </c>
      <c r="B1198" t="s">
        <v>286</v>
      </c>
      <c r="C1198" t="s">
        <v>306</v>
      </c>
      <c r="D1198">
        <v>0</v>
      </c>
      <c r="F1198">
        <v>0</v>
      </c>
    </row>
    <row r="1199" spans="1:6" x14ac:dyDescent="0.25">
      <c r="A1199" t="s">
        <v>47</v>
      </c>
      <c r="B1199" t="s">
        <v>286</v>
      </c>
      <c r="C1199" t="s">
        <v>309</v>
      </c>
      <c r="D1199">
        <v>0</v>
      </c>
      <c r="F1199">
        <v>0</v>
      </c>
    </row>
    <row r="1200" spans="1:6" x14ac:dyDescent="0.25">
      <c r="A1200" t="s">
        <v>47</v>
      </c>
      <c r="B1200" t="s">
        <v>286</v>
      </c>
      <c r="C1200" t="s">
        <v>310</v>
      </c>
      <c r="D1200">
        <v>0</v>
      </c>
      <c r="F1200">
        <v>0</v>
      </c>
    </row>
    <row r="1201" spans="1:6" x14ac:dyDescent="0.25">
      <c r="A1201" t="s">
        <v>47</v>
      </c>
      <c r="B1201" t="s">
        <v>286</v>
      </c>
      <c r="C1201" t="s">
        <v>307</v>
      </c>
      <c r="D1201">
        <v>0</v>
      </c>
      <c r="F1201">
        <v>0</v>
      </c>
    </row>
    <row r="1202" spans="1:6" x14ac:dyDescent="0.25">
      <c r="A1202" t="s">
        <v>47</v>
      </c>
      <c r="B1202" t="s">
        <v>300</v>
      </c>
      <c r="C1202" t="s">
        <v>414</v>
      </c>
      <c r="D1202">
        <v>0</v>
      </c>
      <c r="F1202">
        <v>0</v>
      </c>
    </row>
    <row r="1203" spans="1:6" x14ac:dyDescent="0.25">
      <c r="A1203" t="s">
        <v>47</v>
      </c>
      <c r="B1203" t="s">
        <v>300</v>
      </c>
      <c r="C1203" t="s">
        <v>413</v>
      </c>
      <c r="D1203">
        <v>0</v>
      </c>
      <c r="F1203">
        <v>0</v>
      </c>
    </row>
    <row r="1204" spans="1:6" x14ac:dyDescent="0.25">
      <c r="A1204" t="s">
        <v>47</v>
      </c>
      <c r="B1204" t="s">
        <v>300</v>
      </c>
      <c r="C1204" t="s">
        <v>415</v>
      </c>
      <c r="D1204">
        <v>0</v>
      </c>
      <c r="F1204">
        <v>0</v>
      </c>
    </row>
    <row r="1205" spans="1:6" x14ac:dyDescent="0.25">
      <c r="A1205" t="s">
        <v>47</v>
      </c>
      <c r="B1205" t="s">
        <v>300</v>
      </c>
      <c r="C1205" t="s">
        <v>417</v>
      </c>
      <c r="D1205">
        <v>0</v>
      </c>
      <c r="F1205">
        <v>0</v>
      </c>
    </row>
    <row r="1206" spans="1:6" x14ac:dyDescent="0.25">
      <c r="A1206" t="s">
        <v>47</v>
      </c>
      <c r="B1206" t="s">
        <v>300</v>
      </c>
      <c r="C1206" t="s">
        <v>416</v>
      </c>
      <c r="D1206">
        <v>0</v>
      </c>
      <c r="F1206">
        <v>0</v>
      </c>
    </row>
    <row r="1207" spans="1:6" x14ac:dyDescent="0.25">
      <c r="A1207" t="s">
        <v>47</v>
      </c>
      <c r="B1207" t="s">
        <v>300</v>
      </c>
      <c r="C1207" t="s">
        <v>287</v>
      </c>
      <c r="D1207">
        <v>0</v>
      </c>
      <c r="F1207">
        <v>0</v>
      </c>
    </row>
    <row r="1208" spans="1:6" x14ac:dyDescent="0.25">
      <c r="A1208" t="s">
        <v>47</v>
      </c>
      <c r="B1208" t="s">
        <v>300</v>
      </c>
      <c r="C1208" t="s">
        <v>288</v>
      </c>
      <c r="D1208">
        <v>0</v>
      </c>
      <c r="F1208">
        <v>0</v>
      </c>
    </row>
    <row r="1209" spans="1:6" x14ac:dyDescent="0.25">
      <c r="A1209" t="s">
        <v>47</v>
      </c>
      <c r="B1209" t="s">
        <v>300</v>
      </c>
      <c r="C1209" t="s">
        <v>289</v>
      </c>
      <c r="D1209">
        <v>0</v>
      </c>
      <c r="F1209">
        <v>1</v>
      </c>
    </row>
    <row r="1210" spans="1:6" x14ac:dyDescent="0.25">
      <c r="A1210" t="s">
        <v>47</v>
      </c>
      <c r="B1210" t="s">
        <v>300</v>
      </c>
      <c r="C1210" t="s">
        <v>290</v>
      </c>
      <c r="D1210">
        <v>0</v>
      </c>
      <c r="F1210">
        <v>1</v>
      </c>
    </row>
    <row r="1211" spans="1:6" x14ac:dyDescent="0.25">
      <c r="A1211" t="s">
        <v>47</v>
      </c>
      <c r="B1211" t="s">
        <v>300</v>
      </c>
      <c r="C1211" t="s">
        <v>291</v>
      </c>
      <c r="D1211">
        <v>0</v>
      </c>
      <c r="F1211">
        <v>1</v>
      </c>
    </row>
    <row r="1212" spans="1:6" x14ac:dyDescent="0.25">
      <c r="A1212" t="s">
        <v>47</v>
      </c>
      <c r="B1212" t="s">
        <v>300</v>
      </c>
      <c r="C1212" t="s">
        <v>292</v>
      </c>
      <c r="D1212">
        <v>0</v>
      </c>
      <c r="F1212">
        <v>1</v>
      </c>
    </row>
    <row r="1213" spans="1:6" x14ac:dyDescent="0.25">
      <c r="A1213" t="s">
        <v>47</v>
      </c>
      <c r="B1213" t="s">
        <v>300</v>
      </c>
      <c r="C1213" t="s">
        <v>293</v>
      </c>
      <c r="D1213">
        <v>0</v>
      </c>
      <c r="F1213">
        <v>1</v>
      </c>
    </row>
    <row r="1214" spans="1:6" x14ac:dyDescent="0.25">
      <c r="A1214" t="s">
        <v>47</v>
      </c>
      <c r="B1214" t="s">
        <v>300</v>
      </c>
      <c r="C1214" t="s">
        <v>294</v>
      </c>
      <c r="D1214">
        <v>0</v>
      </c>
      <c r="F1214">
        <v>0</v>
      </c>
    </row>
    <row r="1215" spans="1:6" x14ac:dyDescent="0.25">
      <c r="A1215" t="s">
        <v>47</v>
      </c>
      <c r="B1215" t="s">
        <v>300</v>
      </c>
      <c r="C1215" t="s">
        <v>295</v>
      </c>
      <c r="D1215">
        <v>0</v>
      </c>
      <c r="F1215">
        <v>0</v>
      </c>
    </row>
    <row r="1216" spans="1:6" x14ac:dyDescent="0.25">
      <c r="A1216" t="s">
        <v>47</v>
      </c>
      <c r="B1216" t="s">
        <v>300</v>
      </c>
      <c r="C1216" t="s">
        <v>296</v>
      </c>
      <c r="D1216">
        <v>0</v>
      </c>
      <c r="F1216">
        <v>0</v>
      </c>
    </row>
    <row r="1217" spans="1:6" x14ac:dyDescent="0.25">
      <c r="A1217" t="s">
        <v>47</v>
      </c>
      <c r="B1217" t="s">
        <v>300</v>
      </c>
      <c r="C1217" t="s">
        <v>297</v>
      </c>
      <c r="D1217">
        <v>0</v>
      </c>
      <c r="F1217">
        <v>1</v>
      </c>
    </row>
    <row r="1218" spans="1:6" x14ac:dyDescent="0.25">
      <c r="A1218" t="s">
        <v>47</v>
      </c>
      <c r="B1218" t="s">
        <v>300</v>
      </c>
      <c r="C1218" t="s">
        <v>298</v>
      </c>
      <c r="D1218">
        <v>0</v>
      </c>
      <c r="E1218">
        <v>4</v>
      </c>
      <c r="F1218">
        <v>4</v>
      </c>
    </row>
    <row r="1219" spans="1:6" x14ac:dyDescent="0.25">
      <c r="A1219" t="s">
        <v>47</v>
      </c>
      <c r="B1219" t="s">
        <v>300</v>
      </c>
      <c r="C1219" t="s">
        <v>299</v>
      </c>
      <c r="D1219">
        <v>0</v>
      </c>
      <c r="E1219">
        <v>4</v>
      </c>
      <c r="F1219">
        <v>4</v>
      </c>
    </row>
    <row r="1220" spans="1:6" x14ac:dyDescent="0.25">
      <c r="A1220" t="s">
        <v>47</v>
      </c>
      <c r="B1220" t="s">
        <v>300</v>
      </c>
      <c r="C1220" t="s">
        <v>301</v>
      </c>
      <c r="D1220">
        <v>0</v>
      </c>
      <c r="F1220">
        <v>1</v>
      </c>
    </row>
    <row r="1221" spans="1:6" x14ac:dyDescent="0.25">
      <c r="A1221" t="s">
        <v>47</v>
      </c>
      <c r="B1221" t="s">
        <v>300</v>
      </c>
      <c r="C1221" t="s">
        <v>302</v>
      </c>
      <c r="D1221">
        <v>0</v>
      </c>
      <c r="F1221">
        <v>0</v>
      </c>
    </row>
    <row r="1222" spans="1:6" x14ac:dyDescent="0.25">
      <c r="A1222" t="s">
        <v>47</v>
      </c>
      <c r="B1222" t="s">
        <v>300</v>
      </c>
      <c r="C1222" t="s">
        <v>306</v>
      </c>
      <c r="D1222">
        <v>0</v>
      </c>
      <c r="F1222">
        <v>0</v>
      </c>
    </row>
    <row r="1223" spans="1:6" x14ac:dyDescent="0.25">
      <c r="A1223" t="s">
        <v>47</v>
      </c>
      <c r="B1223" t="s">
        <v>300</v>
      </c>
      <c r="C1223" t="s">
        <v>309</v>
      </c>
      <c r="D1223">
        <v>0</v>
      </c>
      <c r="F1223">
        <v>0</v>
      </c>
    </row>
    <row r="1224" spans="1:6" x14ac:dyDescent="0.25">
      <c r="A1224" t="s">
        <v>47</v>
      </c>
      <c r="B1224" t="s">
        <v>300</v>
      </c>
      <c r="C1224" t="s">
        <v>310</v>
      </c>
      <c r="D1224">
        <v>0</v>
      </c>
      <c r="F1224">
        <v>0</v>
      </c>
    </row>
    <row r="1225" spans="1:6" x14ac:dyDescent="0.25">
      <c r="A1225" t="s">
        <v>47</v>
      </c>
      <c r="B1225" t="s">
        <v>300</v>
      </c>
      <c r="C1225" t="s">
        <v>307</v>
      </c>
      <c r="D1225">
        <v>0</v>
      </c>
      <c r="F1225">
        <v>0</v>
      </c>
    </row>
    <row r="1226" spans="1:6" x14ac:dyDescent="0.25">
      <c r="A1226" t="s">
        <v>47</v>
      </c>
      <c r="B1226" t="s">
        <v>311</v>
      </c>
      <c r="C1226" t="s">
        <v>414</v>
      </c>
      <c r="D1226">
        <v>0</v>
      </c>
      <c r="F1226">
        <v>0</v>
      </c>
    </row>
    <row r="1227" spans="1:6" x14ac:dyDescent="0.25">
      <c r="A1227" t="s">
        <v>47</v>
      </c>
      <c r="B1227" t="s">
        <v>311</v>
      </c>
      <c r="C1227" t="s">
        <v>413</v>
      </c>
      <c r="D1227">
        <v>0</v>
      </c>
      <c r="F1227">
        <v>0</v>
      </c>
    </row>
    <row r="1228" spans="1:6" x14ac:dyDescent="0.25">
      <c r="A1228" t="s">
        <v>47</v>
      </c>
      <c r="B1228" t="s">
        <v>311</v>
      </c>
      <c r="C1228" t="s">
        <v>415</v>
      </c>
      <c r="D1228">
        <v>0</v>
      </c>
      <c r="F1228">
        <v>0</v>
      </c>
    </row>
    <row r="1229" spans="1:6" x14ac:dyDescent="0.25">
      <c r="A1229" t="s">
        <v>47</v>
      </c>
      <c r="B1229" t="s">
        <v>311</v>
      </c>
      <c r="C1229" t="s">
        <v>417</v>
      </c>
      <c r="D1229">
        <v>0</v>
      </c>
      <c r="F1229">
        <v>0</v>
      </c>
    </row>
    <row r="1230" spans="1:6" x14ac:dyDescent="0.25">
      <c r="A1230" t="s">
        <v>47</v>
      </c>
      <c r="B1230" t="s">
        <v>311</v>
      </c>
      <c r="C1230" t="s">
        <v>416</v>
      </c>
      <c r="D1230">
        <v>0</v>
      </c>
      <c r="F1230">
        <v>0</v>
      </c>
    </row>
    <row r="1231" spans="1:6" x14ac:dyDescent="0.25">
      <c r="A1231" t="s">
        <v>47</v>
      </c>
      <c r="B1231" t="s">
        <v>311</v>
      </c>
      <c r="C1231" t="s">
        <v>287</v>
      </c>
      <c r="D1231">
        <v>0</v>
      </c>
      <c r="F1231">
        <v>0</v>
      </c>
    </row>
    <row r="1232" spans="1:6" x14ac:dyDescent="0.25">
      <c r="A1232" t="s">
        <v>47</v>
      </c>
      <c r="B1232" t="s">
        <v>311</v>
      </c>
      <c r="C1232" t="s">
        <v>288</v>
      </c>
      <c r="D1232">
        <v>0</v>
      </c>
      <c r="F1232">
        <v>0</v>
      </c>
    </row>
    <row r="1233" spans="1:6" x14ac:dyDescent="0.25">
      <c r="A1233" t="s">
        <v>47</v>
      </c>
      <c r="B1233" t="s">
        <v>311</v>
      </c>
      <c r="C1233" t="s">
        <v>289</v>
      </c>
      <c r="D1233">
        <v>0</v>
      </c>
      <c r="F1233">
        <v>0</v>
      </c>
    </row>
    <row r="1234" spans="1:6" x14ac:dyDescent="0.25">
      <c r="A1234" t="s">
        <v>47</v>
      </c>
      <c r="B1234" t="s">
        <v>311</v>
      </c>
      <c r="C1234" t="s">
        <v>290</v>
      </c>
      <c r="D1234">
        <v>0</v>
      </c>
      <c r="F1234">
        <v>0</v>
      </c>
    </row>
    <row r="1235" spans="1:6" x14ac:dyDescent="0.25">
      <c r="A1235" t="s">
        <v>47</v>
      </c>
      <c r="B1235" t="s">
        <v>311</v>
      </c>
      <c r="C1235" t="s">
        <v>291</v>
      </c>
      <c r="D1235">
        <v>0</v>
      </c>
      <c r="F1235">
        <v>0</v>
      </c>
    </row>
    <row r="1236" spans="1:6" x14ac:dyDescent="0.25">
      <c r="A1236" t="s">
        <v>47</v>
      </c>
      <c r="B1236" t="s">
        <v>311</v>
      </c>
      <c r="C1236" t="s">
        <v>292</v>
      </c>
      <c r="D1236">
        <v>0</v>
      </c>
      <c r="F1236">
        <v>0</v>
      </c>
    </row>
    <row r="1237" spans="1:6" x14ac:dyDescent="0.25">
      <c r="A1237" t="s">
        <v>47</v>
      </c>
      <c r="B1237" t="s">
        <v>311</v>
      </c>
      <c r="C1237" t="s">
        <v>293</v>
      </c>
      <c r="D1237">
        <v>0</v>
      </c>
      <c r="F1237">
        <v>0</v>
      </c>
    </row>
    <row r="1238" spans="1:6" x14ac:dyDescent="0.25">
      <c r="A1238" t="s">
        <v>47</v>
      </c>
      <c r="B1238" t="s">
        <v>311</v>
      </c>
      <c r="C1238" t="s">
        <v>294</v>
      </c>
      <c r="D1238">
        <v>0</v>
      </c>
      <c r="F1238">
        <v>0</v>
      </c>
    </row>
    <row r="1239" spans="1:6" x14ac:dyDescent="0.25">
      <c r="A1239" t="s">
        <v>47</v>
      </c>
      <c r="B1239" t="s">
        <v>311</v>
      </c>
      <c r="C1239" t="s">
        <v>295</v>
      </c>
      <c r="D1239">
        <v>0</v>
      </c>
      <c r="F1239">
        <v>0</v>
      </c>
    </row>
    <row r="1240" spans="1:6" x14ac:dyDescent="0.25">
      <c r="A1240" t="s">
        <v>47</v>
      </c>
      <c r="B1240" t="s">
        <v>311</v>
      </c>
      <c r="C1240" t="s">
        <v>296</v>
      </c>
      <c r="D1240">
        <v>0</v>
      </c>
      <c r="F1240">
        <v>0</v>
      </c>
    </row>
    <row r="1241" spans="1:6" x14ac:dyDescent="0.25">
      <c r="A1241" t="s">
        <v>47</v>
      </c>
      <c r="B1241" t="s">
        <v>311</v>
      </c>
      <c r="C1241" t="s">
        <v>297</v>
      </c>
      <c r="D1241">
        <v>0</v>
      </c>
      <c r="F1241">
        <v>0</v>
      </c>
    </row>
    <row r="1242" spans="1:6" x14ac:dyDescent="0.25">
      <c r="A1242" t="s">
        <v>47</v>
      </c>
      <c r="B1242" t="s">
        <v>311</v>
      </c>
      <c r="C1242" t="s">
        <v>298</v>
      </c>
      <c r="D1242">
        <v>0</v>
      </c>
      <c r="F1242">
        <v>1</v>
      </c>
    </row>
    <row r="1243" spans="1:6" x14ac:dyDescent="0.25">
      <c r="A1243" t="s">
        <v>47</v>
      </c>
      <c r="B1243" t="s">
        <v>311</v>
      </c>
      <c r="C1243" t="s">
        <v>299</v>
      </c>
      <c r="D1243">
        <v>0</v>
      </c>
      <c r="F1243">
        <v>0</v>
      </c>
    </row>
    <row r="1244" spans="1:6" x14ac:dyDescent="0.25">
      <c r="A1244" t="s">
        <v>47</v>
      </c>
      <c r="B1244" t="s">
        <v>311</v>
      </c>
      <c r="C1244" t="s">
        <v>301</v>
      </c>
      <c r="D1244">
        <v>0</v>
      </c>
      <c r="F1244">
        <v>0</v>
      </c>
    </row>
    <row r="1245" spans="1:6" x14ac:dyDescent="0.25">
      <c r="A1245" t="s">
        <v>47</v>
      </c>
      <c r="B1245" t="s">
        <v>311</v>
      </c>
      <c r="C1245" t="s">
        <v>302</v>
      </c>
      <c r="D1245">
        <v>0</v>
      </c>
      <c r="F1245">
        <v>0</v>
      </c>
    </row>
    <row r="1246" spans="1:6" x14ac:dyDescent="0.25">
      <c r="A1246" t="s">
        <v>47</v>
      </c>
      <c r="B1246" t="s">
        <v>311</v>
      </c>
      <c r="C1246" t="s">
        <v>306</v>
      </c>
      <c r="D1246">
        <v>0</v>
      </c>
      <c r="F1246">
        <v>0</v>
      </c>
    </row>
    <row r="1247" spans="1:6" x14ac:dyDescent="0.25">
      <c r="A1247" t="s">
        <v>47</v>
      </c>
      <c r="B1247" t="s">
        <v>311</v>
      </c>
      <c r="C1247" t="s">
        <v>309</v>
      </c>
      <c r="D1247">
        <v>0</v>
      </c>
      <c r="F1247">
        <v>0</v>
      </c>
    </row>
    <row r="1248" spans="1:6" x14ac:dyDescent="0.25">
      <c r="A1248" t="s">
        <v>47</v>
      </c>
      <c r="B1248" t="s">
        <v>311</v>
      </c>
      <c r="C1248" t="s">
        <v>310</v>
      </c>
      <c r="D1248">
        <v>0</v>
      </c>
      <c r="F1248">
        <v>0</v>
      </c>
    </row>
    <row r="1249" spans="1:6" x14ac:dyDescent="0.25">
      <c r="A1249" t="s">
        <v>47</v>
      </c>
      <c r="B1249" t="s">
        <v>311</v>
      </c>
      <c r="C1249" t="s">
        <v>307</v>
      </c>
      <c r="D1249">
        <v>0</v>
      </c>
      <c r="F1249">
        <v>0</v>
      </c>
    </row>
    <row r="1250" spans="1:6" x14ac:dyDescent="0.25">
      <c r="A1250" t="s">
        <v>47</v>
      </c>
      <c r="B1250" t="s">
        <v>308</v>
      </c>
      <c r="C1250" t="s">
        <v>414</v>
      </c>
      <c r="D1250">
        <v>0</v>
      </c>
      <c r="F1250">
        <v>0</v>
      </c>
    </row>
    <row r="1251" spans="1:6" x14ac:dyDescent="0.25">
      <c r="A1251" t="s">
        <v>47</v>
      </c>
      <c r="B1251" t="s">
        <v>308</v>
      </c>
      <c r="C1251" t="s">
        <v>413</v>
      </c>
      <c r="D1251">
        <v>0</v>
      </c>
      <c r="F1251">
        <v>0</v>
      </c>
    </row>
    <row r="1252" spans="1:6" x14ac:dyDescent="0.25">
      <c r="A1252" t="s">
        <v>47</v>
      </c>
      <c r="B1252" t="s">
        <v>308</v>
      </c>
      <c r="C1252" t="s">
        <v>415</v>
      </c>
      <c r="D1252">
        <v>0</v>
      </c>
      <c r="F1252">
        <v>0</v>
      </c>
    </row>
    <row r="1253" spans="1:6" x14ac:dyDescent="0.25">
      <c r="A1253" t="s">
        <v>47</v>
      </c>
      <c r="B1253" t="s">
        <v>308</v>
      </c>
      <c r="C1253" t="s">
        <v>417</v>
      </c>
      <c r="D1253">
        <v>0</v>
      </c>
      <c r="F1253">
        <v>0</v>
      </c>
    </row>
    <row r="1254" spans="1:6" x14ac:dyDescent="0.25">
      <c r="A1254" t="s">
        <v>47</v>
      </c>
      <c r="B1254" t="s">
        <v>308</v>
      </c>
      <c r="C1254" t="s">
        <v>416</v>
      </c>
      <c r="D1254">
        <v>0</v>
      </c>
      <c r="F1254">
        <v>0</v>
      </c>
    </row>
    <row r="1255" spans="1:6" x14ac:dyDescent="0.25">
      <c r="A1255" t="s">
        <v>47</v>
      </c>
      <c r="B1255" t="s">
        <v>308</v>
      </c>
      <c r="C1255" t="s">
        <v>287</v>
      </c>
      <c r="D1255">
        <v>0</v>
      </c>
      <c r="F1255">
        <v>0</v>
      </c>
    </row>
    <row r="1256" spans="1:6" x14ac:dyDescent="0.25">
      <c r="A1256" t="s">
        <v>47</v>
      </c>
      <c r="B1256" t="s">
        <v>308</v>
      </c>
      <c r="C1256" t="s">
        <v>288</v>
      </c>
      <c r="D1256">
        <v>0</v>
      </c>
      <c r="F1256">
        <v>0</v>
      </c>
    </row>
    <row r="1257" spans="1:6" x14ac:dyDescent="0.25">
      <c r="A1257" t="s">
        <v>47</v>
      </c>
      <c r="B1257" t="s">
        <v>308</v>
      </c>
      <c r="C1257" t="s">
        <v>289</v>
      </c>
      <c r="D1257">
        <v>0</v>
      </c>
      <c r="F1257">
        <v>0</v>
      </c>
    </row>
    <row r="1258" spans="1:6" x14ac:dyDescent="0.25">
      <c r="A1258" t="s">
        <v>47</v>
      </c>
      <c r="B1258" t="s">
        <v>308</v>
      </c>
      <c r="C1258" t="s">
        <v>290</v>
      </c>
      <c r="D1258">
        <v>0</v>
      </c>
      <c r="F1258">
        <v>0</v>
      </c>
    </row>
    <row r="1259" spans="1:6" x14ac:dyDescent="0.25">
      <c r="A1259" t="s">
        <v>47</v>
      </c>
      <c r="B1259" t="s">
        <v>308</v>
      </c>
      <c r="C1259" t="s">
        <v>291</v>
      </c>
      <c r="D1259">
        <v>0</v>
      </c>
      <c r="F1259">
        <v>0</v>
      </c>
    </row>
    <row r="1260" spans="1:6" x14ac:dyDescent="0.25">
      <c r="A1260" t="s">
        <v>47</v>
      </c>
      <c r="B1260" t="s">
        <v>308</v>
      </c>
      <c r="C1260" t="s">
        <v>292</v>
      </c>
      <c r="D1260">
        <v>0</v>
      </c>
      <c r="F1260">
        <v>0</v>
      </c>
    </row>
    <row r="1261" spans="1:6" x14ac:dyDescent="0.25">
      <c r="A1261" t="s">
        <v>47</v>
      </c>
      <c r="B1261" t="s">
        <v>308</v>
      </c>
      <c r="C1261" t="s">
        <v>293</v>
      </c>
      <c r="D1261">
        <v>0</v>
      </c>
      <c r="F1261">
        <v>0</v>
      </c>
    </row>
    <row r="1262" spans="1:6" x14ac:dyDescent="0.25">
      <c r="A1262" t="s">
        <v>47</v>
      </c>
      <c r="B1262" t="s">
        <v>308</v>
      </c>
      <c r="C1262" t="s">
        <v>294</v>
      </c>
      <c r="D1262">
        <v>0</v>
      </c>
      <c r="F1262">
        <v>0</v>
      </c>
    </row>
    <row r="1263" spans="1:6" x14ac:dyDescent="0.25">
      <c r="A1263" t="s">
        <v>47</v>
      </c>
      <c r="B1263" t="s">
        <v>308</v>
      </c>
      <c r="C1263" t="s">
        <v>295</v>
      </c>
      <c r="D1263">
        <v>0</v>
      </c>
      <c r="F1263">
        <v>0</v>
      </c>
    </row>
    <row r="1264" spans="1:6" x14ac:dyDescent="0.25">
      <c r="A1264" t="s">
        <v>47</v>
      </c>
      <c r="B1264" t="s">
        <v>308</v>
      </c>
      <c r="C1264" t="s">
        <v>296</v>
      </c>
      <c r="D1264">
        <v>0</v>
      </c>
      <c r="F1264">
        <v>0</v>
      </c>
    </row>
    <row r="1265" spans="1:6" x14ac:dyDescent="0.25">
      <c r="A1265" t="s">
        <v>47</v>
      </c>
      <c r="B1265" t="s">
        <v>308</v>
      </c>
      <c r="C1265" t="s">
        <v>297</v>
      </c>
      <c r="D1265">
        <v>0</v>
      </c>
      <c r="F1265">
        <v>0</v>
      </c>
    </row>
    <row r="1266" spans="1:6" x14ac:dyDescent="0.25">
      <c r="A1266" t="s">
        <v>47</v>
      </c>
      <c r="B1266" t="s">
        <v>308</v>
      </c>
      <c r="C1266" t="s">
        <v>298</v>
      </c>
      <c r="D1266">
        <v>0</v>
      </c>
      <c r="F1266">
        <v>0</v>
      </c>
    </row>
    <row r="1267" spans="1:6" x14ac:dyDescent="0.25">
      <c r="A1267" t="s">
        <v>47</v>
      </c>
      <c r="B1267" t="s">
        <v>308</v>
      </c>
      <c r="C1267" t="s">
        <v>299</v>
      </c>
      <c r="D1267">
        <v>0</v>
      </c>
      <c r="F1267">
        <v>0</v>
      </c>
    </row>
    <row r="1268" spans="1:6" x14ac:dyDescent="0.25">
      <c r="A1268" t="s">
        <v>47</v>
      </c>
      <c r="B1268" t="s">
        <v>308</v>
      </c>
      <c r="C1268" t="s">
        <v>301</v>
      </c>
      <c r="D1268">
        <v>0</v>
      </c>
      <c r="F1268">
        <v>0</v>
      </c>
    </row>
    <row r="1269" spans="1:6" x14ac:dyDescent="0.25">
      <c r="A1269" t="s">
        <v>47</v>
      </c>
      <c r="B1269" t="s">
        <v>308</v>
      </c>
      <c r="C1269" t="s">
        <v>302</v>
      </c>
      <c r="D1269">
        <v>0</v>
      </c>
      <c r="F1269">
        <v>0</v>
      </c>
    </row>
    <row r="1270" spans="1:6" x14ac:dyDescent="0.25">
      <c r="A1270" t="s">
        <v>47</v>
      </c>
      <c r="B1270" t="s">
        <v>308</v>
      </c>
      <c r="C1270" t="s">
        <v>306</v>
      </c>
      <c r="D1270">
        <v>0</v>
      </c>
      <c r="F1270">
        <v>0</v>
      </c>
    </row>
    <row r="1271" spans="1:6" x14ac:dyDescent="0.25">
      <c r="A1271" t="s">
        <v>47</v>
      </c>
      <c r="B1271" t="s">
        <v>308</v>
      </c>
      <c r="C1271" t="s">
        <v>309</v>
      </c>
      <c r="D1271">
        <v>0</v>
      </c>
      <c r="F1271">
        <v>0</v>
      </c>
    </row>
    <row r="1272" spans="1:6" x14ac:dyDescent="0.25">
      <c r="A1272" t="s">
        <v>47</v>
      </c>
      <c r="B1272" t="s">
        <v>308</v>
      </c>
      <c r="C1272" t="s">
        <v>310</v>
      </c>
      <c r="D1272">
        <v>0</v>
      </c>
      <c r="F1272">
        <v>0</v>
      </c>
    </row>
    <row r="1273" spans="1:6" x14ac:dyDescent="0.25">
      <c r="A1273" t="s">
        <v>47</v>
      </c>
      <c r="B1273" t="s">
        <v>308</v>
      </c>
      <c r="C1273" t="s">
        <v>307</v>
      </c>
      <c r="D1273">
        <v>0</v>
      </c>
      <c r="F1273">
        <v>0</v>
      </c>
    </row>
    <row r="1274" spans="1:6" x14ac:dyDescent="0.25">
      <c r="A1274" t="s">
        <v>47</v>
      </c>
      <c r="B1274" t="s">
        <v>303</v>
      </c>
      <c r="C1274" t="s">
        <v>414</v>
      </c>
      <c r="D1274">
        <v>0</v>
      </c>
      <c r="F1274">
        <v>0</v>
      </c>
    </row>
    <row r="1275" spans="1:6" x14ac:dyDescent="0.25">
      <c r="A1275" t="s">
        <v>47</v>
      </c>
      <c r="B1275" t="s">
        <v>303</v>
      </c>
      <c r="C1275" t="s">
        <v>413</v>
      </c>
      <c r="D1275">
        <v>0</v>
      </c>
      <c r="F1275">
        <v>0</v>
      </c>
    </row>
    <row r="1276" spans="1:6" x14ac:dyDescent="0.25">
      <c r="A1276" t="s">
        <v>47</v>
      </c>
      <c r="B1276" t="s">
        <v>303</v>
      </c>
      <c r="C1276" t="s">
        <v>415</v>
      </c>
      <c r="D1276">
        <v>0</v>
      </c>
      <c r="F1276">
        <v>0</v>
      </c>
    </row>
    <row r="1277" spans="1:6" x14ac:dyDescent="0.25">
      <c r="A1277" t="s">
        <v>47</v>
      </c>
      <c r="B1277" t="s">
        <v>303</v>
      </c>
      <c r="C1277" t="s">
        <v>417</v>
      </c>
      <c r="D1277">
        <v>0</v>
      </c>
      <c r="F1277">
        <v>0</v>
      </c>
    </row>
    <row r="1278" spans="1:6" x14ac:dyDescent="0.25">
      <c r="A1278" t="s">
        <v>47</v>
      </c>
      <c r="B1278" t="s">
        <v>303</v>
      </c>
      <c r="C1278" t="s">
        <v>416</v>
      </c>
      <c r="D1278">
        <v>0</v>
      </c>
      <c r="F1278">
        <v>0</v>
      </c>
    </row>
    <row r="1279" spans="1:6" x14ac:dyDescent="0.25">
      <c r="A1279" t="s">
        <v>47</v>
      </c>
      <c r="B1279" t="s">
        <v>303</v>
      </c>
      <c r="C1279" t="s">
        <v>287</v>
      </c>
      <c r="D1279">
        <v>0</v>
      </c>
      <c r="F1279">
        <v>0</v>
      </c>
    </row>
    <row r="1280" spans="1:6" x14ac:dyDescent="0.25">
      <c r="A1280" t="s">
        <v>47</v>
      </c>
      <c r="B1280" t="s">
        <v>303</v>
      </c>
      <c r="C1280" t="s">
        <v>288</v>
      </c>
      <c r="D1280">
        <v>0</v>
      </c>
      <c r="F1280">
        <v>0</v>
      </c>
    </row>
    <row r="1281" spans="1:6" x14ac:dyDescent="0.25">
      <c r="A1281" t="s">
        <v>47</v>
      </c>
      <c r="B1281" t="s">
        <v>303</v>
      </c>
      <c r="C1281" t="s">
        <v>289</v>
      </c>
      <c r="D1281">
        <v>0</v>
      </c>
      <c r="F1281">
        <v>0</v>
      </c>
    </row>
    <row r="1282" spans="1:6" x14ac:dyDescent="0.25">
      <c r="A1282" t="s">
        <v>47</v>
      </c>
      <c r="B1282" t="s">
        <v>303</v>
      </c>
      <c r="C1282" t="s">
        <v>290</v>
      </c>
      <c r="D1282">
        <v>0</v>
      </c>
      <c r="F1282">
        <v>1</v>
      </c>
    </row>
    <row r="1283" spans="1:6" x14ac:dyDescent="0.25">
      <c r="A1283" t="s">
        <v>47</v>
      </c>
      <c r="B1283" t="s">
        <v>303</v>
      </c>
      <c r="C1283" t="s">
        <v>291</v>
      </c>
      <c r="D1283">
        <v>0</v>
      </c>
      <c r="F1283">
        <v>1</v>
      </c>
    </row>
    <row r="1284" spans="1:6" x14ac:dyDescent="0.25">
      <c r="A1284" t="s">
        <v>47</v>
      </c>
      <c r="B1284" t="s">
        <v>303</v>
      </c>
      <c r="C1284" t="s">
        <v>292</v>
      </c>
      <c r="D1284">
        <v>0</v>
      </c>
      <c r="F1284">
        <v>1</v>
      </c>
    </row>
    <row r="1285" spans="1:6" x14ac:dyDescent="0.25">
      <c r="A1285" t="s">
        <v>47</v>
      </c>
      <c r="B1285" t="s">
        <v>303</v>
      </c>
      <c r="C1285" t="s">
        <v>293</v>
      </c>
      <c r="D1285">
        <v>0</v>
      </c>
      <c r="F1285">
        <v>0</v>
      </c>
    </row>
    <row r="1286" spans="1:6" x14ac:dyDescent="0.25">
      <c r="A1286" t="s">
        <v>47</v>
      </c>
      <c r="B1286" t="s">
        <v>303</v>
      </c>
      <c r="C1286" t="s">
        <v>294</v>
      </c>
      <c r="D1286">
        <v>0</v>
      </c>
      <c r="F1286">
        <v>0</v>
      </c>
    </row>
    <row r="1287" spans="1:6" x14ac:dyDescent="0.25">
      <c r="A1287" t="s">
        <v>47</v>
      </c>
      <c r="B1287" t="s">
        <v>303</v>
      </c>
      <c r="C1287" t="s">
        <v>295</v>
      </c>
      <c r="D1287">
        <v>0</v>
      </c>
      <c r="F1287">
        <v>0</v>
      </c>
    </row>
    <row r="1288" spans="1:6" x14ac:dyDescent="0.25">
      <c r="A1288" t="s">
        <v>47</v>
      </c>
      <c r="B1288" t="s">
        <v>303</v>
      </c>
      <c r="C1288" t="s">
        <v>296</v>
      </c>
      <c r="D1288">
        <v>0</v>
      </c>
      <c r="F1288">
        <v>0</v>
      </c>
    </row>
    <row r="1289" spans="1:6" x14ac:dyDescent="0.25">
      <c r="A1289" t="s">
        <v>47</v>
      </c>
      <c r="B1289" t="s">
        <v>303</v>
      </c>
      <c r="C1289" t="s">
        <v>297</v>
      </c>
      <c r="D1289">
        <v>0</v>
      </c>
      <c r="F1289">
        <v>0</v>
      </c>
    </row>
    <row r="1290" spans="1:6" x14ac:dyDescent="0.25">
      <c r="A1290" t="s">
        <v>47</v>
      </c>
      <c r="B1290" t="s">
        <v>303</v>
      </c>
      <c r="C1290" t="s">
        <v>298</v>
      </c>
      <c r="D1290">
        <v>4</v>
      </c>
      <c r="E1290">
        <v>6</v>
      </c>
      <c r="F1290">
        <v>4</v>
      </c>
    </row>
    <row r="1291" spans="1:6" x14ac:dyDescent="0.25">
      <c r="A1291" t="s">
        <v>47</v>
      </c>
      <c r="B1291" t="s">
        <v>303</v>
      </c>
      <c r="C1291" t="s">
        <v>299</v>
      </c>
      <c r="D1291">
        <v>6</v>
      </c>
      <c r="E1291">
        <v>8</v>
      </c>
      <c r="F1291">
        <v>5</v>
      </c>
    </row>
    <row r="1292" spans="1:6" x14ac:dyDescent="0.25">
      <c r="A1292" t="s">
        <v>47</v>
      </c>
      <c r="B1292" t="s">
        <v>303</v>
      </c>
      <c r="C1292" t="s">
        <v>301</v>
      </c>
      <c r="D1292">
        <v>0</v>
      </c>
      <c r="F1292">
        <v>2</v>
      </c>
    </row>
    <row r="1293" spans="1:6" x14ac:dyDescent="0.25">
      <c r="A1293" t="s">
        <v>47</v>
      </c>
      <c r="B1293" t="s">
        <v>303</v>
      </c>
      <c r="C1293" t="s">
        <v>302</v>
      </c>
      <c r="D1293">
        <v>0</v>
      </c>
      <c r="F1293">
        <v>0</v>
      </c>
    </row>
    <row r="1294" spans="1:6" x14ac:dyDescent="0.25">
      <c r="A1294" t="s">
        <v>47</v>
      </c>
      <c r="B1294" t="s">
        <v>303</v>
      </c>
      <c r="C1294" t="s">
        <v>306</v>
      </c>
      <c r="D1294">
        <v>0</v>
      </c>
      <c r="F1294">
        <v>0</v>
      </c>
    </row>
    <row r="1295" spans="1:6" x14ac:dyDescent="0.25">
      <c r="A1295" t="s">
        <v>47</v>
      </c>
      <c r="B1295" t="s">
        <v>303</v>
      </c>
      <c r="C1295" t="s">
        <v>309</v>
      </c>
      <c r="D1295">
        <v>0</v>
      </c>
      <c r="F1295">
        <v>0</v>
      </c>
    </row>
    <row r="1296" spans="1:6" x14ac:dyDescent="0.25">
      <c r="A1296" t="s">
        <v>47</v>
      </c>
      <c r="B1296" t="s">
        <v>303</v>
      </c>
      <c r="C1296" t="s">
        <v>310</v>
      </c>
      <c r="D1296">
        <v>0</v>
      </c>
      <c r="F1296">
        <v>0</v>
      </c>
    </row>
    <row r="1297" spans="1:6" x14ac:dyDescent="0.25">
      <c r="A1297" t="s">
        <v>47</v>
      </c>
      <c r="B1297" t="s">
        <v>303</v>
      </c>
      <c r="C1297" t="s">
        <v>307</v>
      </c>
      <c r="D1297">
        <v>0</v>
      </c>
      <c r="F1297">
        <v>0</v>
      </c>
    </row>
    <row r="1298" spans="1:6" x14ac:dyDescent="0.25">
      <c r="A1298" t="s">
        <v>47</v>
      </c>
      <c r="B1298" t="s">
        <v>304</v>
      </c>
      <c r="C1298" t="s">
        <v>414</v>
      </c>
      <c r="D1298">
        <v>0</v>
      </c>
      <c r="F1298">
        <v>0</v>
      </c>
    </row>
    <row r="1299" spans="1:6" x14ac:dyDescent="0.25">
      <c r="A1299" t="s">
        <v>47</v>
      </c>
      <c r="B1299" t="s">
        <v>304</v>
      </c>
      <c r="C1299" t="s">
        <v>413</v>
      </c>
      <c r="D1299">
        <v>0</v>
      </c>
      <c r="F1299">
        <v>0</v>
      </c>
    </row>
    <row r="1300" spans="1:6" x14ac:dyDescent="0.25">
      <c r="A1300" t="s">
        <v>47</v>
      </c>
      <c r="B1300" t="s">
        <v>304</v>
      </c>
      <c r="C1300" t="s">
        <v>415</v>
      </c>
      <c r="D1300">
        <v>0</v>
      </c>
      <c r="F1300">
        <v>0</v>
      </c>
    </row>
    <row r="1301" spans="1:6" x14ac:dyDescent="0.25">
      <c r="A1301" t="s">
        <v>47</v>
      </c>
      <c r="B1301" t="s">
        <v>304</v>
      </c>
      <c r="C1301" t="s">
        <v>417</v>
      </c>
      <c r="D1301">
        <v>0</v>
      </c>
      <c r="F1301">
        <v>0</v>
      </c>
    </row>
    <row r="1302" spans="1:6" x14ac:dyDescent="0.25">
      <c r="A1302" t="s">
        <v>47</v>
      </c>
      <c r="B1302" t="s">
        <v>304</v>
      </c>
      <c r="C1302" t="s">
        <v>416</v>
      </c>
      <c r="D1302">
        <v>0</v>
      </c>
      <c r="F1302">
        <v>0</v>
      </c>
    </row>
    <row r="1303" spans="1:6" x14ac:dyDescent="0.25">
      <c r="A1303" t="s">
        <v>47</v>
      </c>
      <c r="B1303" t="s">
        <v>304</v>
      </c>
      <c r="C1303" t="s">
        <v>287</v>
      </c>
      <c r="D1303">
        <v>0</v>
      </c>
      <c r="F1303">
        <v>0</v>
      </c>
    </row>
    <row r="1304" spans="1:6" x14ac:dyDescent="0.25">
      <c r="A1304" t="s">
        <v>47</v>
      </c>
      <c r="B1304" t="s">
        <v>304</v>
      </c>
      <c r="C1304" t="s">
        <v>288</v>
      </c>
      <c r="D1304">
        <v>0</v>
      </c>
      <c r="F1304">
        <v>0</v>
      </c>
    </row>
    <row r="1305" spans="1:6" x14ac:dyDescent="0.25">
      <c r="A1305" t="s">
        <v>47</v>
      </c>
      <c r="B1305" t="s">
        <v>304</v>
      </c>
      <c r="C1305" t="s">
        <v>289</v>
      </c>
      <c r="D1305">
        <v>0</v>
      </c>
      <c r="F1305">
        <v>0</v>
      </c>
    </row>
    <row r="1306" spans="1:6" x14ac:dyDescent="0.25">
      <c r="A1306" t="s">
        <v>47</v>
      </c>
      <c r="B1306" t="s">
        <v>304</v>
      </c>
      <c r="C1306" t="s">
        <v>290</v>
      </c>
      <c r="D1306">
        <v>0</v>
      </c>
      <c r="F1306">
        <v>2</v>
      </c>
    </row>
    <row r="1307" spans="1:6" x14ac:dyDescent="0.25">
      <c r="A1307" t="s">
        <v>47</v>
      </c>
      <c r="B1307" t="s">
        <v>304</v>
      </c>
      <c r="C1307" t="s">
        <v>291</v>
      </c>
      <c r="D1307">
        <v>0</v>
      </c>
      <c r="F1307">
        <v>0</v>
      </c>
    </row>
    <row r="1308" spans="1:6" x14ac:dyDescent="0.25">
      <c r="A1308" t="s">
        <v>47</v>
      </c>
      <c r="B1308" t="s">
        <v>304</v>
      </c>
      <c r="C1308" t="s">
        <v>292</v>
      </c>
      <c r="D1308">
        <v>0</v>
      </c>
      <c r="F1308">
        <v>0</v>
      </c>
    </row>
    <row r="1309" spans="1:6" x14ac:dyDescent="0.25">
      <c r="A1309" t="s">
        <v>47</v>
      </c>
      <c r="B1309" t="s">
        <v>304</v>
      </c>
      <c r="C1309" t="s">
        <v>293</v>
      </c>
      <c r="D1309">
        <v>0</v>
      </c>
      <c r="F1309">
        <v>0</v>
      </c>
    </row>
    <row r="1310" spans="1:6" x14ac:dyDescent="0.25">
      <c r="A1310" t="s">
        <v>47</v>
      </c>
      <c r="B1310" t="s">
        <v>304</v>
      </c>
      <c r="C1310" t="s">
        <v>294</v>
      </c>
      <c r="D1310">
        <v>0</v>
      </c>
      <c r="F1310">
        <v>0</v>
      </c>
    </row>
    <row r="1311" spans="1:6" x14ac:dyDescent="0.25">
      <c r="A1311" t="s">
        <v>47</v>
      </c>
      <c r="B1311" t="s">
        <v>304</v>
      </c>
      <c r="C1311" t="s">
        <v>295</v>
      </c>
      <c r="D1311">
        <v>0</v>
      </c>
      <c r="F1311">
        <v>0</v>
      </c>
    </row>
    <row r="1312" spans="1:6" x14ac:dyDescent="0.25">
      <c r="A1312" t="s">
        <v>47</v>
      </c>
      <c r="B1312" t="s">
        <v>304</v>
      </c>
      <c r="C1312" t="s">
        <v>296</v>
      </c>
      <c r="D1312">
        <v>0</v>
      </c>
      <c r="F1312">
        <v>0</v>
      </c>
    </row>
    <row r="1313" spans="1:6" x14ac:dyDescent="0.25">
      <c r="A1313" t="s">
        <v>47</v>
      </c>
      <c r="B1313" t="s">
        <v>304</v>
      </c>
      <c r="C1313" t="s">
        <v>297</v>
      </c>
      <c r="D1313">
        <v>0</v>
      </c>
      <c r="F1313">
        <v>0</v>
      </c>
    </row>
    <row r="1314" spans="1:6" x14ac:dyDescent="0.25">
      <c r="A1314" t="s">
        <v>47</v>
      </c>
      <c r="B1314" t="s">
        <v>304</v>
      </c>
      <c r="C1314" t="s">
        <v>298</v>
      </c>
      <c r="D1314">
        <v>0</v>
      </c>
      <c r="E1314">
        <v>4</v>
      </c>
      <c r="F1314">
        <v>4</v>
      </c>
    </row>
    <row r="1315" spans="1:6" x14ac:dyDescent="0.25">
      <c r="A1315" t="s">
        <v>47</v>
      </c>
      <c r="B1315" t="s">
        <v>304</v>
      </c>
      <c r="C1315" t="s">
        <v>299</v>
      </c>
      <c r="D1315">
        <v>5</v>
      </c>
      <c r="E1315">
        <v>7</v>
      </c>
      <c r="F1315">
        <v>6</v>
      </c>
    </row>
    <row r="1316" spans="1:6" x14ac:dyDescent="0.25">
      <c r="A1316" t="s">
        <v>47</v>
      </c>
      <c r="B1316" t="s">
        <v>304</v>
      </c>
      <c r="C1316" t="s">
        <v>301</v>
      </c>
      <c r="D1316">
        <v>0</v>
      </c>
      <c r="F1316">
        <v>2</v>
      </c>
    </row>
    <row r="1317" spans="1:6" x14ac:dyDescent="0.25">
      <c r="A1317" t="s">
        <v>47</v>
      </c>
      <c r="B1317" t="s">
        <v>304</v>
      </c>
      <c r="C1317" t="s">
        <v>302</v>
      </c>
      <c r="D1317">
        <v>0</v>
      </c>
      <c r="F1317">
        <v>0</v>
      </c>
    </row>
    <row r="1318" spans="1:6" x14ac:dyDescent="0.25">
      <c r="A1318" t="s">
        <v>47</v>
      </c>
      <c r="B1318" t="s">
        <v>304</v>
      </c>
      <c r="C1318" t="s">
        <v>306</v>
      </c>
      <c r="D1318">
        <v>0</v>
      </c>
      <c r="F1318">
        <v>0</v>
      </c>
    </row>
    <row r="1319" spans="1:6" x14ac:dyDescent="0.25">
      <c r="A1319" t="s">
        <v>47</v>
      </c>
      <c r="B1319" t="s">
        <v>304</v>
      </c>
      <c r="C1319" t="s">
        <v>309</v>
      </c>
      <c r="D1319">
        <v>0</v>
      </c>
      <c r="F1319">
        <v>0</v>
      </c>
    </row>
    <row r="1320" spans="1:6" x14ac:dyDescent="0.25">
      <c r="A1320" t="s">
        <v>47</v>
      </c>
      <c r="B1320" t="s">
        <v>304</v>
      </c>
      <c r="C1320" t="s">
        <v>310</v>
      </c>
      <c r="D1320">
        <v>0</v>
      </c>
      <c r="F1320">
        <v>0</v>
      </c>
    </row>
    <row r="1321" spans="1:6" x14ac:dyDescent="0.25">
      <c r="A1321" t="s">
        <v>47</v>
      </c>
      <c r="B1321" t="s">
        <v>304</v>
      </c>
      <c r="C1321" t="s">
        <v>307</v>
      </c>
      <c r="D1321">
        <v>0</v>
      </c>
      <c r="F1321">
        <v>0</v>
      </c>
    </row>
    <row r="1322" spans="1:6" x14ac:dyDescent="0.25">
      <c r="A1322" t="s">
        <v>47</v>
      </c>
      <c r="B1322" t="s">
        <v>305</v>
      </c>
      <c r="C1322" t="s">
        <v>414</v>
      </c>
      <c r="D1322">
        <v>0</v>
      </c>
      <c r="F1322">
        <v>0</v>
      </c>
    </row>
    <row r="1323" spans="1:6" x14ac:dyDescent="0.25">
      <c r="A1323" t="s">
        <v>47</v>
      </c>
      <c r="B1323" t="s">
        <v>305</v>
      </c>
      <c r="C1323" t="s">
        <v>413</v>
      </c>
      <c r="D1323">
        <v>0</v>
      </c>
      <c r="F1323">
        <v>0</v>
      </c>
    </row>
    <row r="1324" spans="1:6" x14ac:dyDescent="0.25">
      <c r="A1324" t="s">
        <v>47</v>
      </c>
      <c r="B1324" t="s">
        <v>305</v>
      </c>
      <c r="C1324" t="s">
        <v>415</v>
      </c>
      <c r="D1324">
        <v>0</v>
      </c>
      <c r="F1324">
        <v>0</v>
      </c>
    </row>
    <row r="1325" spans="1:6" x14ac:dyDescent="0.25">
      <c r="A1325" t="s">
        <v>47</v>
      </c>
      <c r="B1325" t="s">
        <v>305</v>
      </c>
      <c r="C1325" t="s">
        <v>417</v>
      </c>
      <c r="D1325">
        <v>0</v>
      </c>
      <c r="F1325">
        <v>0</v>
      </c>
    </row>
    <row r="1326" spans="1:6" x14ac:dyDescent="0.25">
      <c r="A1326" t="s">
        <v>47</v>
      </c>
      <c r="B1326" t="s">
        <v>305</v>
      </c>
      <c r="C1326" t="s">
        <v>416</v>
      </c>
      <c r="D1326">
        <v>0</v>
      </c>
      <c r="F1326">
        <v>0</v>
      </c>
    </row>
    <row r="1327" spans="1:6" x14ac:dyDescent="0.25">
      <c r="A1327" t="s">
        <v>47</v>
      </c>
      <c r="B1327" t="s">
        <v>305</v>
      </c>
      <c r="C1327" t="s">
        <v>287</v>
      </c>
      <c r="D1327">
        <v>0</v>
      </c>
      <c r="F1327">
        <v>0</v>
      </c>
    </row>
    <row r="1328" spans="1:6" x14ac:dyDescent="0.25">
      <c r="A1328" t="s">
        <v>47</v>
      </c>
      <c r="B1328" t="s">
        <v>305</v>
      </c>
      <c r="C1328" t="s">
        <v>288</v>
      </c>
      <c r="D1328">
        <v>0</v>
      </c>
      <c r="F1328">
        <v>0</v>
      </c>
    </row>
    <row r="1329" spans="1:6" x14ac:dyDescent="0.25">
      <c r="A1329" t="s">
        <v>47</v>
      </c>
      <c r="B1329" t="s">
        <v>305</v>
      </c>
      <c r="C1329" t="s">
        <v>289</v>
      </c>
      <c r="D1329">
        <v>0</v>
      </c>
      <c r="F1329">
        <v>0</v>
      </c>
    </row>
    <row r="1330" spans="1:6" x14ac:dyDescent="0.25">
      <c r="A1330" t="s">
        <v>47</v>
      </c>
      <c r="B1330" t="s">
        <v>305</v>
      </c>
      <c r="C1330" t="s">
        <v>290</v>
      </c>
      <c r="D1330">
        <v>0</v>
      </c>
      <c r="F1330">
        <v>1</v>
      </c>
    </row>
    <row r="1331" spans="1:6" x14ac:dyDescent="0.25">
      <c r="A1331" t="s">
        <v>47</v>
      </c>
      <c r="B1331" t="s">
        <v>305</v>
      </c>
      <c r="C1331" t="s">
        <v>291</v>
      </c>
      <c r="D1331">
        <v>0</v>
      </c>
      <c r="F1331">
        <v>1</v>
      </c>
    </row>
    <row r="1332" spans="1:6" x14ac:dyDescent="0.25">
      <c r="A1332" t="s">
        <v>47</v>
      </c>
      <c r="B1332" t="s">
        <v>305</v>
      </c>
      <c r="C1332" t="s">
        <v>292</v>
      </c>
      <c r="D1332">
        <v>0</v>
      </c>
      <c r="F1332">
        <v>0</v>
      </c>
    </row>
    <row r="1333" spans="1:6" x14ac:dyDescent="0.25">
      <c r="A1333" t="s">
        <v>47</v>
      </c>
      <c r="B1333" t="s">
        <v>305</v>
      </c>
      <c r="C1333" t="s">
        <v>293</v>
      </c>
      <c r="D1333">
        <v>0</v>
      </c>
      <c r="F1333">
        <v>0</v>
      </c>
    </row>
    <row r="1334" spans="1:6" x14ac:dyDescent="0.25">
      <c r="A1334" t="s">
        <v>47</v>
      </c>
      <c r="B1334" t="s">
        <v>305</v>
      </c>
      <c r="C1334" t="s">
        <v>294</v>
      </c>
      <c r="D1334">
        <v>0</v>
      </c>
      <c r="F1334">
        <v>0</v>
      </c>
    </row>
    <row r="1335" spans="1:6" x14ac:dyDescent="0.25">
      <c r="A1335" t="s">
        <v>47</v>
      </c>
      <c r="B1335" t="s">
        <v>305</v>
      </c>
      <c r="C1335" t="s">
        <v>295</v>
      </c>
      <c r="D1335">
        <v>0</v>
      </c>
      <c r="F1335">
        <v>0</v>
      </c>
    </row>
    <row r="1336" spans="1:6" x14ac:dyDescent="0.25">
      <c r="A1336" t="s">
        <v>47</v>
      </c>
      <c r="B1336" t="s">
        <v>305</v>
      </c>
      <c r="C1336" t="s">
        <v>296</v>
      </c>
      <c r="D1336">
        <v>0</v>
      </c>
      <c r="F1336">
        <v>0</v>
      </c>
    </row>
    <row r="1337" spans="1:6" x14ac:dyDescent="0.25">
      <c r="A1337" t="s">
        <v>47</v>
      </c>
      <c r="B1337" t="s">
        <v>305</v>
      </c>
      <c r="C1337" t="s">
        <v>297</v>
      </c>
      <c r="D1337">
        <v>0</v>
      </c>
      <c r="F1337">
        <v>0</v>
      </c>
    </row>
    <row r="1338" spans="1:6" x14ac:dyDescent="0.25">
      <c r="A1338" t="s">
        <v>47</v>
      </c>
      <c r="B1338" t="s">
        <v>305</v>
      </c>
      <c r="C1338" t="s">
        <v>298</v>
      </c>
      <c r="D1338">
        <v>0</v>
      </c>
      <c r="E1338">
        <v>5</v>
      </c>
      <c r="F1338">
        <v>4</v>
      </c>
    </row>
    <row r="1339" spans="1:6" x14ac:dyDescent="0.25">
      <c r="A1339" t="s">
        <v>47</v>
      </c>
      <c r="B1339" t="s">
        <v>305</v>
      </c>
      <c r="C1339" t="s">
        <v>299</v>
      </c>
      <c r="D1339">
        <v>4</v>
      </c>
      <c r="E1339">
        <v>6</v>
      </c>
      <c r="F1339">
        <v>5</v>
      </c>
    </row>
    <row r="1340" spans="1:6" x14ac:dyDescent="0.25">
      <c r="A1340" t="s">
        <v>47</v>
      </c>
      <c r="B1340" t="s">
        <v>305</v>
      </c>
      <c r="C1340" t="s">
        <v>301</v>
      </c>
      <c r="D1340">
        <v>0</v>
      </c>
      <c r="F1340">
        <v>1</v>
      </c>
    </row>
    <row r="1341" spans="1:6" x14ac:dyDescent="0.25">
      <c r="A1341" t="s">
        <v>47</v>
      </c>
      <c r="B1341" t="s">
        <v>305</v>
      </c>
      <c r="C1341" t="s">
        <v>302</v>
      </c>
      <c r="D1341">
        <v>0</v>
      </c>
      <c r="F1341">
        <v>0</v>
      </c>
    </row>
    <row r="1342" spans="1:6" x14ac:dyDescent="0.25">
      <c r="A1342" t="s">
        <v>47</v>
      </c>
      <c r="B1342" t="s">
        <v>305</v>
      </c>
      <c r="C1342" t="s">
        <v>306</v>
      </c>
      <c r="D1342">
        <v>0</v>
      </c>
      <c r="F1342">
        <v>0</v>
      </c>
    </row>
    <row r="1343" spans="1:6" x14ac:dyDescent="0.25">
      <c r="A1343" t="s">
        <v>47</v>
      </c>
      <c r="B1343" t="s">
        <v>305</v>
      </c>
      <c r="C1343" t="s">
        <v>309</v>
      </c>
      <c r="D1343">
        <v>0</v>
      </c>
      <c r="F1343">
        <v>0</v>
      </c>
    </row>
    <row r="1344" spans="1:6" x14ac:dyDescent="0.25">
      <c r="A1344" t="s">
        <v>47</v>
      </c>
      <c r="B1344" t="s">
        <v>305</v>
      </c>
      <c r="C1344" t="s">
        <v>310</v>
      </c>
      <c r="D1344">
        <v>0</v>
      </c>
      <c r="F1344">
        <v>0</v>
      </c>
    </row>
    <row r="1345" spans="1:6" x14ac:dyDescent="0.25">
      <c r="A1345" t="s">
        <v>47</v>
      </c>
      <c r="B1345" t="s">
        <v>305</v>
      </c>
      <c r="C1345" t="s">
        <v>307</v>
      </c>
      <c r="D1345">
        <v>0</v>
      </c>
      <c r="F1345">
        <v>0</v>
      </c>
    </row>
    <row r="1346" spans="1:6" x14ac:dyDescent="0.25">
      <c r="A1346" t="s">
        <v>59</v>
      </c>
      <c r="B1346" t="s">
        <v>286</v>
      </c>
      <c r="C1346" t="s">
        <v>414</v>
      </c>
      <c r="D1346">
        <v>0</v>
      </c>
      <c r="F1346">
        <v>0</v>
      </c>
    </row>
    <row r="1347" spans="1:6" x14ac:dyDescent="0.25">
      <c r="A1347" t="s">
        <v>59</v>
      </c>
      <c r="B1347" t="s">
        <v>286</v>
      </c>
      <c r="C1347" t="s">
        <v>413</v>
      </c>
      <c r="D1347">
        <v>0</v>
      </c>
      <c r="F1347">
        <v>0</v>
      </c>
    </row>
    <row r="1348" spans="1:6" x14ac:dyDescent="0.25">
      <c r="A1348" t="s">
        <v>59</v>
      </c>
      <c r="B1348" t="s">
        <v>286</v>
      </c>
      <c r="C1348" t="s">
        <v>415</v>
      </c>
      <c r="D1348">
        <v>0</v>
      </c>
      <c r="F1348">
        <v>0</v>
      </c>
    </row>
    <row r="1349" spans="1:6" x14ac:dyDescent="0.25">
      <c r="A1349" t="s">
        <v>59</v>
      </c>
      <c r="B1349" t="s">
        <v>286</v>
      </c>
      <c r="C1349" t="s">
        <v>417</v>
      </c>
      <c r="D1349">
        <v>0</v>
      </c>
      <c r="F1349">
        <v>0</v>
      </c>
    </row>
    <row r="1350" spans="1:6" x14ac:dyDescent="0.25">
      <c r="A1350" t="s">
        <v>59</v>
      </c>
      <c r="B1350" t="s">
        <v>286</v>
      </c>
      <c r="C1350" t="s">
        <v>416</v>
      </c>
      <c r="D1350">
        <v>0</v>
      </c>
      <c r="F1350">
        <v>0</v>
      </c>
    </row>
    <row r="1351" spans="1:6" x14ac:dyDescent="0.25">
      <c r="A1351" t="s">
        <v>59</v>
      </c>
      <c r="B1351" t="s">
        <v>286</v>
      </c>
      <c r="C1351" t="s">
        <v>287</v>
      </c>
      <c r="D1351">
        <v>0</v>
      </c>
      <c r="F1351">
        <v>0</v>
      </c>
    </row>
    <row r="1352" spans="1:6" x14ac:dyDescent="0.25">
      <c r="A1352" t="s">
        <v>59</v>
      </c>
      <c r="B1352" t="s">
        <v>286</v>
      </c>
      <c r="C1352" t="s">
        <v>288</v>
      </c>
      <c r="D1352">
        <v>0</v>
      </c>
      <c r="F1352">
        <v>0</v>
      </c>
    </row>
    <row r="1353" spans="1:6" x14ac:dyDescent="0.25">
      <c r="A1353" t="s">
        <v>59</v>
      </c>
      <c r="B1353" t="s">
        <v>286</v>
      </c>
      <c r="C1353" t="s">
        <v>289</v>
      </c>
      <c r="D1353">
        <v>0</v>
      </c>
      <c r="F1353">
        <v>1</v>
      </c>
    </row>
    <row r="1354" spans="1:6" x14ac:dyDescent="0.25">
      <c r="A1354" t="s">
        <v>59</v>
      </c>
      <c r="B1354" t="s">
        <v>286</v>
      </c>
      <c r="C1354" t="s">
        <v>290</v>
      </c>
      <c r="D1354">
        <v>0</v>
      </c>
      <c r="F1354">
        <v>1</v>
      </c>
    </row>
    <row r="1355" spans="1:6" x14ac:dyDescent="0.25">
      <c r="A1355" t="s">
        <v>59</v>
      </c>
      <c r="B1355" t="s">
        <v>286</v>
      </c>
      <c r="C1355" t="s">
        <v>291</v>
      </c>
      <c r="D1355">
        <v>0</v>
      </c>
      <c r="F1355">
        <v>0</v>
      </c>
    </row>
    <row r="1356" spans="1:6" x14ac:dyDescent="0.25">
      <c r="A1356" t="s">
        <v>59</v>
      </c>
      <c r="B1356" t="s">
        <v>286</v>
      </c>
      <c r="C1356" t="s">
        <v>292</v>
      </c>
      <c r="D1356">
        <v>0</v>
      </c>
      <c r="F1356">
        <v>0</v>
      </c>
    </row>
    <row r="1357" spans="1:6" x14ac:dyDescent="0.25">
      <c r="A1357" t="s">
        <v>59</v>
      </c>
      <c r="B1357" t="s">
        <v>286</v>
      </c>
      <c r="C1357" t="s">
        <v>293</v>
      </c>
      <c r="D1357">
        <v>0</v>
      </c>
      <c r="F1357">
        <v>0</v>
      </c>
    </row>
    <row r="1358" spans="1:6" x14ac:dyDescent="0.25">
      <c r="A1358" t="s">
        <v>59</v>
      </c>
      <c r="B1358" t="s">
        <v>286</v>
      </c>
      <c r="C1358" t="s">
        <v>294</v>
      </c>
      <c r="D1358">
        <v>0</v>
      </c>
      <c r="F1358">
        <v>0</v>
      </c>
    </row>
    <row r="1359" spans="1:6" x14ac:dyDescent="0.25">
      <c r="A1359" t="s">
        <v>59</v>
      </c>
      <c r="B1359" t="s">
        <v>286</v>
      </c>
      <c r="C1359" t="s">
        <v>295</v>
      </c>
      <c r="D1359">
        <v>0</v>
      </c>
      <c r="F1359">
        <v>0</v>
      </c>
    </row>
    <row r="1360" spans="1:6" x14ac:dyDescent="0.25">
      <c r="A1360" t="s">
        <v>59</v>
      </c>
      <c r="B1360" t="s">
        <v>286</v>
      </c>
      <c r="C1360" t="s">
        <v>296</v>
      </c>
      <c r="D1360">
        <v>0</v>
      </c>
      <c r="F1360">
        <v>0</v>
      </c>
    </row>
    <row r="1361" spans="1:6" x14ac:dyDescent="0.25">
      <c r="A1361" t="s">
        <v>59</v>
      </c>
      <c r="B1361" t="s">
        <v>286</v>
      </c>
      <c r="C1361" t="s">
        <v>297</v>
      </c>
      <c r="D1361">
        <v>0</v>
      </c>
      <c r="F1361">
        <v>0</v>
      </c>
    </row>
    <row r="1362" spans="1:6" x14ac:dyDescent="0.25">
      <c r="A1362" t="s">
        <v>59</v>
      </c>
      <c r="B1362" t="s">
        <v>286</v>
      </c>
      <c r="C1362" t="s">
        <v>298</v>
      </c>
      <c r="D1362">
        <v>0</v>
      </c>
      <c r="F1362">
        <v>2</v>
      </c>
    </row>
    <row r="1363" spans="1:6" x14ac:dyDescent="0.25">
      <c r="A1363" t="s">
        <v>59</v>
      </c>
      <c r="B1363" t="s">
        <v>286</v>
      </c>
      <c r="C1363" t="s">
        <v>299</v>
      </c>
      <c r="D1363">
        <v>0</v>
      </c>
      <c r="F1363">
        <v>3</v>
      </c>
    </row>
    <row r="1364" spans="1:6" x14ac:dyDescent="0.25">
      <c r="A1364" t="s">
        <v>59</v>
      </c>
      <c r="B1364" t="s">
        <v>286</v>
      </c>
      <c r="C1364" t="s">
        <v>301</v>
      </c>
      <c r="D1364">
        <v>0</v>
      </c>
      <c r="F1364">
        <v>1</v>
      </c>
    </row>
    <row r="1365" spans="1:6" x14ac:dyDescent="0.25">
      <c r="A1365" t="s">
        <v>59</v>
      </c>
      <c r="B1365" t="s">
        <v>286</v>
      </c>
      <c r="C1365" t="s">
        <v>302</v>
      </c>
      <c r="D1365">
        <v>0</v>
      </c>
      <c r="F1365">
        <v>0</v>
      </c>
    </row>
    <row r="1366" spans="1:6" x14ac:dyDescent="0.25">
      <c r="A1366" t="s">
        <v>59</v>
      </c>
      <c r="B1366" t="s">
        <v>286</v>
      </c>
      <c r="C1366" t="s">
        <v>306</v>
      </c>
      <c r="D1366">
        <v>0</v>
      </c>
      <c r="F1366">
        <v>0</v>
      </c>
    </row>
    <row r="1367" spans="1:6" x14ac:dyDescent="0.25">
      <c r="A1367" t="s">
        <v>59</v>
      </c>
      <c r="B1367" t="s">
        <v>286</v>
      </c>
      <c r="C1367" t="s">
        <v>309</v>
      </c>
      <c r="D1367">
        <v>0</v>
      </c>
      <c r="F1367">
        <v>0</v>
      </c>
    </row>
    <row r="1368" spans="1:6" x14ac:dyDescent="0.25">
      <c r="A1368" t="s">
        <v>59</v>
      </c>
      <c r="B1368" t="s">
        <v>286</v>
      </c>
      <c r="C1368" t="s">
        <v>310</v>
      </c>
      <c r="D1368">
        <v>0</v>
      </c>
      <c r="F1368">
        <v>0</v>
      </c>
    </row>
    <row r="1369" spans="1:6" x14ac:dyDescent="0.25">
      <c r="A1369" t="s">
        <v>59</v>
      </c>
      <c r="B1369" t="s">
        <v>286</v>
      </c>
      <c r="C1369" t="s">
        <v>307</v>
      </c>
      <c r="D1369">
        <v>0</v>
      </c>
      <c r="F1369">
        <v>0</v>
      </c>
    </row>
    <row r="1370" spans="1:6" x14ac:dyDescent="0.25">
      <c r="A1370" t="s">
        <v>59</v>
      </c>
      <c r="B1370" t="s">
        <v>300</v>
      </c>
      <c r="C1370" t="s">
        <v>414</v>
      </c>
      <c r="D1370">
        <v>0</v>
      </c>
      <c r="F1370">
        <v>0</v>
      </c>
    </row>
    <row r="1371" spans="1:6" x14ac:dyDescent="0.25">
      <c r="A1371" t="s">
        <v>59</v>
      </c>
      <c r="B1371" t="s">
        <v>300</v>
      </c>
      <c r="C1371" t="s">
        <v>413</v>
      </c>
      <c r="D1371">
        <v>0</v>
      </c>
      <c r="F1371">
        <v>0</v>
      </c>
    </row>
    <row r="1372" spans="1:6" x14ac:dyDescent="0.25">
      <c r="A1372" t="s">
        <v>59</v>
      </c>
      <c r="B1372" t="s">
        <v>300</v>
      </c>
      <c r="C1372" t="s">
        <v>415</v>
      </c>
      <c r="D1372">
        <v>0</v>
      </c>
      <c r="F1372">
        <v>0</v>
      </c>
    </row>
    <row r="1373" spans="1:6" x14ac:dyDescent="0.25">
      <c r="A1373" t="s">
        <v>59</v>
      </c>
      <c r="B1373" t="s">
        <v>300</v>
      </c>
      <c r="C1373" t="s">
        <v>417</v>
      </c>
      <c r="D1373">
        <v>0</v>
      </c>
      <c r="F1373">
        <v>0</v>
      </c>
    </row>
    <row r="1374" spans="1:6" x14ac:dyDescent="0.25">
      <c r="A1374" t="s">
        <v>59</v>
      </c>
      <c r="B1374" t="s">
        <v>300</v>
      </c>
      <c r="C1374" t="s">
        <v>416</v>
      </c>
      <c r="D1374">
        <v>0</v>
      </c>
      <c r="F1374">
        <v>0</v>
      </c>
    </row>
    <row r="1375" spans="1:6" x14ac:dyDescent="0.25">
      <c r="A1375" t="s">
        <v>59</v>
      </c>
      <c r="B1375" t="s">
        <v>300</v>
      </c>
      <c r="C1375" t="s">
        <v>287</v>
      </c>
      <c r="D1375">
        <v>0</v>
      </c>
      <c r="F1375">
        <v>0</v>
      </c>
    </row>
    <row r="1376" spans="1:6" x14ac:dyDescent="0.25">
      <c r="A1376" t="s">
        <v>59</v>
      </c>
      <c r="B1376" t="s">
        <v>300</v>
      </c>
      <c r="C1376" t="s">
        <v>288</v>
      </c>
      <c r="D1376">
        <v>0</v>
      </c>
      <c r="F1376">
        <v>0</v>
      </c>
    </row>
    <row r="1377" spans="1:6" x14ac:dyDescent="0.25">
      <c r="A1377" t="s">
        <v>59</v>
      </c>
      <c r="B1377" t="s">
        <v>300</v>
      </c>
      <c r="C1377" t="s">
        <v>289</v>
      </c>
      <c r="D1377">
        <v>0</v>
      </c>
      <c r="F1377">
        <v>1</v>
      </c>
    </row>
    <row r="1378" spans="1:6" x14ac:dyDescent="0.25">
      <c r="A1378" t="s">
        <v>59</v>
      </c>
      <c r="B1378" t="s">
        <v>300</v>
      </c>
      <c r="C1378" t="s">
        <v>290</v>
      </c>
      <c r="D1378">
        <v>0</v>
      </c>
      <c r="F1378">
        <v>2</v>
      </c>
    </row>
    <row r="1379" spans="1:6" x14ac:dyDescent="0.25">
      <c r="A1379" t="s">
        <v>59</v>
      </c>
      <c r="B1379" t="s">
        <v>300</v>
      </c>
      <c r="C1379" t="s">
        <v>291</v>
      </c>
      <c r="D1379">
        <v>0</v>
      </c>
      <c r="F1379">
        <v>1</v>
      </c>
    </row>
    <row r="1380" spans="1:6" x14ac:dyDescent="0.25">
      <c r="A1380" t="s">
        <v>59</v>
      </c>
      <c r="B1380" t="s">
        <v>300</v>
      </c>
      <c r="C1380" t="s">
        <v>292</v>
      </c>
      <c r="D1380">
        <v>0</v>
      </c>
      <c r="F1380">
        <v>1</v>
      </c>
    </row>
    <row r="1381" spans="1:6" x14ac:dyDescent="0.25">
      <c r="A1381" t="s">
        <v>59</v>
      </c>
      <c r="B1381" t="s">
        <v>300</v>
      </c>
      <c r="C1381" t="s">
        <v>293</v>
      </c>
      <c r="D1381">
        <v>0</v>
      </c>
      <c r="F1381">
        <v>1</v>
      </c>
    </row>
    <row r="1382" spans="1:6" x14ac:dyDescent="0.25">
      <c r="A1382" t="s">
        <v>59</v>
      </c>
      <c r="B1382" t="s">
        <v>300</v>
      </c>
      <c r="C1382" t="s">
        <v>294</v>
      </c>
      <c r="D1382">
        <v>0</v>
      </c>
      <c r="F1382">
        <v>1</v>
      </c>
    </row>
    <row r="1383" spans="1:6" x14ac:dyDescent="0.25">
      <c r="A1383" t="s">
        <v>59</v>
      </c>
      <c r="B1383" t="s">
        <v>300</v>
      </c>
      <c r="C1383" t="s">
        <v>295</v>
      </c>
      <c r="D1383">
        <v>0</v>
      </c>
      <c r="F1383">
        <v>1</v>
      </c>
    </row>
    <row r="1384" spans="1:6" x14ac:dyDescent="0.25">
      <c r="A1384" t="s">
        <v>59</v>
      </c>
      <c r="B1384" t="s">
        <v>300</v>
      </c>
      <c r="C1384" t="s">
        <v>296</v>
      </c>
      <c r="D1384">
        <v>0</v>
      </c>
      <c r="F1384">
        <v>1</v>
      </c>
    </row>
    <row r="1385" spans="1:6" x14ac:dyDescent="0.25">
      <c r="A1385" t="s">
        <v>59</v>
      </c>
      <c r="B1385" t="s">
        <v>300</v>
      </c>
      <c r="C1385" t="s">
        <v>297</v>
      </c>
      <c r="D1385">
        <v>0</v>
      </c>
      <c r="F1385">
        <v>1</v>
      </c>
    </row>
    <row r="1386" spans="1:6" x14ac:dyDescent="0.25">
      <c r="A1386" t="s">
        <v>59</v>
      </c>
      <c r="B1386" t="s">
        <v>300</v>
      </c>
      <c r="C1386" t="s">
        <v>298</v>
      </c>
      <c r="D1386">
        <v>0</v>
      </c>
      <c r="F1386">
        <v>3</v>
      </c>
    </row>
    <row r="1387" spans="1:6" x14ac:dyDescent="0.25">
      <c r="A1387" t="s">
        <v>59</v>
      </c>
      <c r="B1387" t="s">
        <v>300</v>
      </c>
      <c r="C1387" t="s">
        <v>299</v>
      </c>
      <c r="D1387">
        <v>0</v>
      </c>
      <c r="E1387">
        <v>4</v>
      </c>
      <c r="F1387">
        <v>4</v>
      </c>
    </row>
    <row r="1388" spans="1:6" x14ac:dyDescent="0.25">
      <c r="A1388" t="s">
        <v>59</v>
      </c>
      <c r="B1388" t="s">
        <v>300</v>
      </c>
      <c r="C1388" t="s">
        <v>301</v>
      </c>
      <c r="D1388">
        <v>0</v>
      </c>
      <c r="F1388">
        <v>3</v>
      </c>
    </row>
    <row r="1389" spans="1:6" x14ac:dyDescent="0.25">
      <c r="A1389" t="s">
        <v>59</v>
      </c>
      <c r="B1389" t="s">
        <v>300</v>
      </c>
      <c r="C1389" t="s">
        <v>302</v>
      </c>
      <c r="D1389">
        <v>0</v>
      </c>
      <c r="F1389">
        <v>1</v>
      </c>
    </row>
    <row r="1390" spans="1:6" x14ac:dyDescent="0.25">
      <c r="A1390" t="s">
        <v>59</v>
      </c>
      <c r="B1390" t="s">
        <v>300</v>
      </c>
      <c r="C1390" t="s">
        <v>306</v>
      </c>
      <c r="D1390">
        <v>0</v>
      </c>
      <c r="F1390">
        <v>0</v>
      </c>
    </row>
    <row r="1391" spans="1:6" x14ac:dyDescent="0.25">
      <c r="A1391" t="s">
        <v>59</v>
      </c>
      <c r="B1391" t="s">
        <v>300</v>
      </c>
      <c r="C1391" t="s">
        <v>309</v>
      </c>
      <c r="D1391">
        <v>0</v>
      </c>
      <c r="F1391">
        <v>0</v>
      </c>
    </row>
    <row r="1392" spans="1:6" x14ac:dyDescent="0.25">
      <c r="A1392" t="s">
        <v>59</v>
      </c>
      <c r="B1392" t="s">
        <v>300</v>
      </c>
      <c r="C1392" t="s">
        <v>310</v>
      </c>
      <c r="D1392">
        <v>0</v>
      </c>
      <c r="F1392">
        <v>1</v>
      </c>
    </row>
    <row r="1393" spans="1:6" x14ac:dyDescent="0.25">
      <c r="A1393" t="s">
        <v>59</v>
      </c>
      <c r="B1393" t="s">
        <v>300</v>
      </c>
      <c r="C1393" t="s">
        <v>307</v>
      </c>
      <c r="D1393">
        <v>0</v>
      </c>
      <c r="F1393">
        <v>0</v>
      </c>
    </row>
    <row r="1394" spans="1:6" x14ac:dyDescent="0.25">
      <c r="A1394" t="s">
        <v>59</v>
      </c>
      <c r="B1394" t="s">
        <v>311</v>
      </c>
      <c r="C1394" t="s">
        <v>414</v>
      </c>
      <c r="D1394">
        <v>0</v>
      </c>
      <c r="F1394">
        <v>0</v>
      </c>
    </row>
    <row r="1395" spans="1:6" x14ac:dyDescent="0.25">
      <c r="A1395" t="s">
        <v>59</v>
      </c>
      <c r="B1395" t="s">
        <v>311</v>
      </c>
      <c r="C1395" t="s">
        <v>413</v>
      </c>
      <c r="D1395">
        <v>0</v>
      </c>
      <c r="F1395">
        <v>0</v>
      </c>
    </row>
    <row r="1396" spans="1:6" x14ac:dyDescent="0.25">
      <c r="A1396" t="s">
        <v>59</v>
      </c>
      <c r="B1396" t="s">
        <v>311</v>
      </c>
      <c r="C1396" t="s">
        <v>415</v>
      </c>
      <c r="D1396">
        <v>0</v>
      </c>
      <c r="F1396">
        <v>0</v>
      </c>
    </row>
    <row r="1397" spans="1:6" x14ac:dyDescent="0.25">
      <c r="A1397" t="s">
        <v>59</v>
      </c>
      <c r="B1397" t="s">
        <v>311</v>
      </c>
      <c r="C1397" t="s">
        <v>417</v>
      </c>
      <c r="D1397">
        <v>0</v>
      </c>
      <c r="F1397">
        <v>0</v>
      </c>
    </row>
    <row r="1398" spans="1:6" x14ac:dyDescent="0.25">
      <c r="A1398" t="s">
        <v>59</v>
      </c>
      <c r="B1398" t="s">
        <v>311</v>
      </c>
      <c r="C1398" t="s">
        <v>416</v>
      </c>
      <c r="D1398">
        <v>0</v>
      </c>
      <c r="F1398">
        <v>0</v>
      </c>
    </row>
    <row r="1399" spans="1:6" x14ac:dyDescent="0.25">
      <c r="A1399" t="s">
        <v>59</v>
      </c>
      <c r="B1399" t="s">
        <v>311</v>
      </c>
      <c r="C1399" t="s">
        <v>287</v>
      </c>
      <c r="D1399">
        <v>0</v>
      </c>
      <c r="F1399">
        <v>0</v>
      </c>
    </row>
    <row r="1400" spans="1:6" x14ac:dyDescent="0.25">
      <c r="A1400" t="s">
        <v>59</v>
      </c>
      <c r="B1400" t="s">
        <v>311</v>
      </c>
      <c r="C1400" t="s">
        <v>288</v>
      </c>
      <c r="D1400">
        <v>0</v>
      </c>
      <c r="F1400">
        <v>0</v>
      </c>
    </row>
    <row r="1401" spans="1:6" x14ac:dyDescent="0.25">
      <c r="A1401" t="s">
        <v>59</v>
      </c>
      <c r="B1401" t="s">
        <v>311</v>
      </c>
      <c r="C1401" t="s">
        <v>289</v>
      </c>
      <c r="D1401">
        <v>0</v>
      </c>
      <c r="F1401">
        <v>0</v>
      </c>
    </row>
    <row r="1402" spans="1:6" x14ac:dyDescent="0.25">
      <c r="A1402" t="s">
        <v>59</v>
      </c>
      <c r="B1402" t="s">
        <v>311</v>
      </c>
      <c r="C1402" t="s">
        <v>290</v>
      </c>
      <c r="D1402">
        <v>0</v>
      </c>
      <c r="F1402">
        <v>0</v>
      </c>
    </row>
    <row r="1403" spans="1:6" x14ac:dyDescent="0.25">
      <c r="A1403" t="s">
        <v>59</v>
      </c>
      <c r="B1403" t="s">
        <v>311</v>
      </c>
      <c r="C1403" t="s">
        <v>291</v>
      </c>
      <c r="D1403">
        <v>0</v>
      </c>
      <c r="F1403">
        <v>0</v>
      </c>
    </row>
    <row r="1404" spans="1:6" x14ac:dyDescent="0.25">
      <c r="A1404" t="s">
        <v>59</v>
      </c>
      <c r="B1404" t="s">
        <v>311</v>
      </c>
      <c r="C1404" t="s">
        <v>292</v>
      </c>
      <c r="D1404">
        <v>0</v>
      </c>
      <c r="F1404">
        <v>1</v>
      </c>
    </row>
    <row r="1405" spans="1:6" x14ac:dyDescent="0.25">
      <c r="A1405" t="s">
        <v>59</v>
      </c>
      <c r="B1405" t="s">
        <v>311</v>
      </c>
      <c r="C1405" t="s">
        <v>293</v>
      </c>
      <c r="D1405">
        <v>0</v>
      </c>
      <c r="F1405">
        <v>1</v>
      </c>
    </row>
    <row r="1406" spans="1:6" x14ac:dyDescent="0.25">
      <c r="A1406" t="s">
        <v>59</v>
      </c>
      <c r="B1406" t="s">
        <v>311</v>
      </c>
      <c r="C1406" t="s">
        <v>294</v>
      </c>
      <c r="D1406">
        <v>0</v>
      </c>
      <c r="F1406">
        <v>1</v>
      </c>
    </row>
    <row r="1407" spans="1:6" x14ac:dyDescent="0.25">
      <c r="A1407" t="s">
        <v>59</v>
      </c>
      <c r="B1407" t="s">
        <v>311</v>
      </c>
      <c r="C1407" t="s">
        <v>295</v>
      </c>
      <c r="D1407">
        <v>0</v>
      </c>
      <c r="F1407">
        <v>1</v>
      </c>
    </row>
    <row r="1408" spans="1:6" x14ac:dyDescent="0.25">
      <c r="A1408" t="s">
        <v>59</v>
      </c>
      <c r="B1408" t="s">
        <v>311</v>
      </c>
      <c r="C1408" t="s">
        <v>296</v>
      </c>
      <c r="D1408">
        <v>0</v>
      </c>
      <c r="F1408">
        <v>1</v>
      </c>
    </row>
    <row r="1409" spans="1:6" x14ac:dyDescent="0.25">
      <c r="A1409" t="s">
        <v>59</v>
      </c>
      <c r="B1409" t="s">
        <v>311</v>
      </c>
      <c r="C1409" t="s">
        <v>297</v>
      </c>
      <c r="D1409">
        <v>0</v>
      </c>
      <c r="F1409">
        <v>2</v>
      </c>
    </row>
    <row r="1410" spans="1:6" x14ac:dyDescent="0.25">
      <c r="A1410" t="s">
        <v>59</v>
      </c>
      <c r="B1410" t="s">
        <v>311</v>
      </c>
      <c r="C1410" t="s">
        <v>298</v>
      </c>
      <c r="D1410">
        <v>0</v>
      </c>
      <c r="F1410">
        <v>3</v>
      </c>
    </row>
    <row r="1411" spans="1:6" x14ac:dyDescent="0.25">
      <c r="A1411" t="s">
        <v>59</v>
      </c>
      <c r="B1411" t="s">
        <v>311</v>
      </c>
      <c r="C1411" t="s">
        <v>299</v>
      </c>
      <c r="D1411">
        <v>0</v>
      </c>
      <c r="F1411">
        <v>3</v>
      </c>
    </row>
    <row r="1412" spans="1:6" x14ac:dyDescent="0.25">
      <c r="A1412" t="s">
        <v>59</v>
      </c>
      <c r="B1412" t="s">
        <v>311</v>
      </c>
      <c r="C1412" t="s">
        <v>301</v>
      </c>
      <c r="D1412">
        <v>0</v>
      </c>
      <c r="F1412">
        <v>2</v>
      </c>
    </row>
    <row r="1413" spans="1:6" x14ac:dyDescent="0.25">
      <c r="A1413" t="s">
        <v>59</v>
      </c>
      <c r="B1413" t="s">
        <v>311</v>
      </c>
      <c r="C1413" t="s">
        <v>302</v>
      </c>
      <c r="D1413">
        <v>0</v>
      </c>
      <c r="F1413">
        <v>0</v>
      </c>
    </row>
    <row r="1414" spans="1:6" x14ac:dyDescent="0.25">
      <c r="A1414" t="s">
        <v>59</v>
      </c>
      <c r="B1414" t="s">
        <v>311</v>
      </c>
      <c r="C1414" t="s">
        <v>306</v>
      </c>
      <c r="D1414">
        <v>0</v>
      </c>
      <c r="F1414">
        <v>0</v>
      </c>
    </row>
    <row r="1415" spans="1:6" x14ac:dyDescent="0.25">
      <c r="A1415" t="s">
        <v>59</v>
      </c>
      <c r="B1415" t="s">
        <v>311</v>
      </c>
      <c r="C1415" t="s">
        <v>309</v>
      </c>
      <c r="D1415">
        <v>0</v>
      </c>
      <c r="F1415">
        <v>0</v>
      </c>
    </row>
    <row r="1416" spans="1:6" x14ac:dyDescent="0.25">
      <c r="A1416" t="s">
        <v>59</v>
      </c>
      <c r="B1416" t="s">
        <v>311</v>
      </c>
      <c r="C1416" t="s">
        <v>310</v>
      </c>
      <c r="D1416">
        <v>0</v>
      </c>
      <c r="F1416">
        <v>0</v>
      </c>
    </row>
    <row r="1417" spans="1:6" x14ac:dyDescent="0.25">
      <c r="A1417" t="s">
        <v>59</v>
      </c>
      <c r="B1417" t="s">
        <v>311</v>
      </c>
      <c r="C1417" t="s">
        <v>307</v>
      </c>
      <c r="D1417">
        <v>0</v>
      </c>
      <c r="F1417">
        <v>0</v>
      </c>
    </row>
    <row r="1418" spans="1:6" x14ac:dyDescent="0.25">
      <c r="A1418" t="s">
        <v>59</v>
      </c>
      <c r="B1418" t="s">
        <v>308</v>
      </c>
      <c r="C1418" t="s">
        <v>414</v>
      </c>
      <c r="D1418">
        <v>0</v>
      </c>
      <c r="F1418">
        <v>0</v>
      </c>
    </row>
    <row r="1419" spans="1:6" x14ac:dyDescent="0.25">
      <c r="A1419" t="s">
        <v>59</v>
      </c>
      <c r="B1419" t="s">
        <v>308</v>
      </c>
      <c r="C1419" t="s">
        <v>413</v>
      </c>
      <c r="D1419">
        <v>0</v>
      </c>
      <c r="F1419">
        <v>0</v>
      </c>
    </row>
    <row r="1420" spans="1:6" x14ac:dyDescent="0.25">
      <c r="A1420" t="s">
        <v>59</v>
      </c>
      <c r="B1420" t="s">
        <v>308</v>
      </c>
      <c r="C1420" t="s">
        <v>415</v>
      </c>
      <c r="D1420">
        <v>0</v>
      </c>
      <c r="F1420">
        <v>0</v>
      </c>
    </row>
    <row r="1421" spans="1:6" x14ac:dyDescent="0.25">
      <c r="A1421" t="s">
        <v>59</v>
      </c>
      <c r="B1421" t="s">
        <v>308</v>
      </c>
      <c r="C1421" t="s">
        <v>417</v>
      </c>
      <c r="D1421">
        <v>0</v>
      </c>
      <c r="F1421">
        <v>0</v>
      </c>
    </row>
    <row r="1422" spans="1:6" x14ac:dyDescent="0.25">
      <c r="A1422" t="s">
        <v>59</v>
      </c>
      <c r="B1422" t="s">
        <v>308</v>
      </c>
      <c r="C1422" t="s">
        <v>416</v>
      </c>
      <c r="D1422">
        <v>0</v>
      </c>
      <c r="F1422">
        <v>0</v>
      </c>
    </row>
    <row r="1423" spans="1:6" x14ac:dyDescent="0.25">
      <c r="A1423" t="s">
        <v>59</v>
      </c>
      <c r="B1423" t="s">
        <v>308</v>
      </c>
      <c r="C1423" t="s">
        <v>287</v>
      </c>
      <c r="D1423">
        <v>0</v>
      </c>
      <c r="F1423">
        <v>0</v>
      </c>
    </row>
    <row r="1424" spans="1:6" x14ac:dyDescent="0.25">
      <c r="A1424" t="s">
        <v>59</v>
      </c>
      <c r="B1424" t="s">
        <v>308</v>
      </c>
      <c r="C1424" t="s">
        <v>288</v>
      </c>
      <c r="D1424">
        <v>0</v>
      </c>
      <c r="F1424">
        <v>0</v>
      </c>
    </row>
    <row r="1425" spans="1:6" x14ac:dyDescent="0.25">
      <c r="A1425" t="s">
        <v>59</v>
      </c>
      <c r="B1425" t="s">
        <v>308</v>
      </c>
      <c r="C1425" t="s">
        <v>289</v>
      </c>
      <c r="D1425">
        <v>0</v>
      </c>
      <c r="F1425">
        <v>0</v>
      </c>
    </row>
    <row r="1426" spans="1:6" x14ac:dyDescent="0.25">
      <c r="A1426" t="s">
        <v>59</v>
      </c>
      <c r="B1426" t="s">
        <v>308</v>
      </c>
      <c r="C1426" t="s">
        <v>290</v>
      </c>
      <c r="D1426">
        <v>0</v>
      </c>
      <c r="F1426">
        <v>0</v>
      </c>
    </row>
    <row r="1427" spans="1:6" x14ac:dyDescent="0.25">
      <c r="A1427" t="s">
        <v>59</v>
      </c>
      <c r="B1427" t="s">
        <v>308</v>
      </c>
      <c r="C1427" t="s">
        <v>291</v>
      </c>
      <c r="D1427">
        <v>0</v>
      </c>
      <c r="F1427">
        <v>0</v>
      </c>
    </row>
    <row r="1428" spans="1:6" x14ac:dyDescent="0.25">
      <c r="A1428" t="s">
        <v>59</v>
      </c>
      <c r="B1428" t="s">
        <v>308</v>
      </c>
      <c r="C1428" t="s">
        <v>292</v>
      </c>
      <c r="D1428">
        <v>0</v>
      </c>
      <c r="F1428">
        <v>0</v>
      </c>
    </row>
    <row r="1429" spans="1:6" x14ac:dyDescent="0.25">
      <c r="A1429" t="s">
        <v>59</v>
      </c>
      <c r="B1429" t="s">
        <v>308</v>
      </c>
      <c r="C1429" t="s">
        <v>293</v>
      </c>
      <c r="D1429">
        <v>0</v>
      </c>
      <c r="F1429">
        <v>0</v>
      </c>
    </row>
    <row r="1430" spans="1:6" x14ac:dyDescent="0.25">
      <c r="A1430" t="s">
        <v>59</v>
      </c>
      <c r="B1430" t="s">
        <v>308</v>
      </c>
      <c r="C1430" t="s">
        <v>294</v>
      </c>
      <c r="D1430">
        <v>0</v>
      </c>
      <c r="F1430">
        <v>0</v>
      </c>
    </row>
    <row r="1431" spans="1:6" x14ac:dyDescent="0.25">
      <c r="A1431" t="s">
        <v>59</v>
      </c>
      <c r="B1431" t="s">
        <v>308</v>
      </c>
      <c r="C1431" t="s">
        <v>295</v>
      </c>
      <c r="D1431">
        <v>0</v>
      </c>
      <c r="F1431">
        <v>0</v>
      </c>
    </row>
    <row r="1432" spans="1:6" x14ac:dyDescent="0.25">
      <c r="A1432" t="s">
        <v>59</v>
      </c>
      <c r="B1432" t="s">
        <v>308</v>
      </c>
      <c r="C1432" t="s">
        <v>296</v>
      </c>
      <c r="D1432">
        <v>0</v>
      </c>
      <c r="F1432">
        <v>0</v>
      </c>
    </row>
    <row r="1433" spans="1:6" x14ac:dyDescent="0.25">
      <c r="A1433" t="s">
        <v>59</v>
      </c>
      <c r="B1433" t="s">
        <v>308</v>
      </c>
      <c r="C1433" t="s">
        <v>297</v>
      </c>
      <c r="D1433">
        <v>0</v>
      </c>
      <c r="F1433">
        <v>0</v>
      </c>
    </row>
    <row r="1434" spans="1:6" x14ac:dyDescent="0.25">
      <c r="A1434" t="s">
        <v>59</v>
      </c>
      <c r="B1434" t="s">
        <v>308</v>
      </c>
      <c r="C1434" t="s">
        <v>298</v>
      </c>
      <c r="D1434">
        <v>0</v>
      </c>
      <c r="F1434">
        <v>1</v>
      </c>
    </row>
    <row r="1435" spans="1:6" x14ac:dyDescent="0.25">
      <c r="A1435" t="s">
        <v>59</v>
      </c>
      <c r="B1435" t="s">
        <v>308</v>
      </c>
      <c r="C1435" t="s">
        <v>299</v>
      </c>
      <c r="D1435">
        <v>0</v>
      </c>
      <c r="F1435">
        <v>1</v>
      </c>
    </row>
    <row r="1436" spans="1:6" x14ac:dyDescent="0.25">
      <c r="A1436" t="s">
        <v>59</v>
      </c>
      <c r="B1436" t="s">
        <v>308</v>
      </c>
      <c r="C1436" t="s">
        <v>301</v>
      </c>
      <c r="D1436">
        <v>0</v>
      </c>
      <c r="F1436">
        <v>1</v>
      </c>
    </row>
    <row r="1437" spans="1:6" x14ac:dyDescent="0.25">
      <c r="A1437" t="s">
        <v>59</v>
      </c>
      <c r="B1437" t="s">
        <v>308</v>
      </c>
      <c r="C1437" t="s">
        <v>302</v>
      </c>
      <c r="D1437">
        <v>0</v>
      </c>
      <c r="F1437">
        <v>0</v>
      </c>
    </row>
    <row r="1438" spans="1:6" x14ac:dyDescent="0.25">
      <c r="A1438" t="s">
        <v>59</v>
      </c>
      <c r="B1438" t="s">
        <v>308</v>
      </c>
      <c r="C1438" t="s">
        <v>306</v>
      </c>
      <c r="D1438">
        <v>0</v>
      </c>
      <c r="F1438">
        <v>0</v>
      </c>
    </row>
    <row r="1439" spans="1:6" x14ac:dyDescent="0.25">
      <c r="A1439" t="s">
        <v>59</v>
      </c>
      <c r="B1439" t="s">
        <v>308</v>
      </c>
      <c r="C1439" t="s">
        <v>309</v>
      </c>
      <c r="D1439">
        <v>0</v>
      </c>
      <c r="F1439">
        <v>0</v>
      </c>
    </row>
    <row r="1440" spans="1:6" x14ac:dyDescent="0.25">
      <c r="A1440" t="s">
        <v>59</v>
      </c>
      <c r="B1440" t="s">
        <v>308</v>
      </c>
      <c r="C1440" t="s">
        <v>310</v>
      </c>
      <c r="D1440">
        <v>0</v>
      </c>
      <c r="F1440">
        <v>0</v>
      </c>
    </row>
    <row r="1441" spans="1:6" x14ac:dyDescent="0.25">
      <c r="A1441" t="s">
        <v>59</v>
      </c>
      <c r="B1441" t="s">
        <v>308</v>
      </c>
      <c r="C1441" t="s">
        <v>307</v>
      </c>
      <c r="D1441">
        <v>0</v>
      </c>
      <c r="F1441">
        <v>0</v>
      </c>
    </row>
    <row r="1442" spans="1:6" x14ac:dyDescent="0.25">
      <c r="A1442" t="s">
        <v>59</v>
      </c>
      <c r="B1442" t="s">
        <v>303</v>
      </c>
      <c r="C1442" t="s">
        <v>414</v>
      </c>
      <c r="D1442">
        <v>0</v>
      </c>
      <c r="F1442">
        <v>0</v>
      </c>
    </row>
    <row r="1443" spans="1:6" x14ac:dyDescent="0.25">
      <c r="A1443" t="s">
        <v>59</v>
      </c>
      <c r="B1443" t="s">
        <v>303</v>
      </c>
      <c r="C1443" t="s">
        <v>413</v>
      </c>
      <c r="D1443">
        <v>0</v>
      </c>
      <c r="F1443">
        <v>0</v>
      </c>
    </row>
    <row r="1444" spans="1:6" x14ac:dyDescent="0.25">
      <c r="A1444" t="s">
        <v>59</v>
      </c>
      <c r="B1444" t="s">
        <v>303</v>
      </c>
      <c r="C1444" t="s">
        <v>415</v>
      </c>
      <c r="D1444">
        <v>0</v>
      </c>
      <c r="F1444">
        <v>0</v>
      </c>
    </row>
    <row r="1445" spans="1:6" x14ac:dyDescent="0.25">
      <c r="A1445" t="s">
        <v>59</v>
      </c>
      <c r="B1445" t="s">
        <v>303</v>
      </c>
      <c r="C1445" t="s">
        <v>417</v>
      </c>
      <c r="D1445">
        <v>0</v>
      </c>
      <c r="F1445">
        <v>0</v>
      </c>
    </row>
    <row r="1446" spans="1:6" x14ac:dyDescent="0.25">
      <c r="A1446" t="s">
        <v>59</v>
      </c>
      <c r="B1446" t="s">
        <v>303</v>
      </c>
      <c r="C1446" t="s">
        <v>416</v>
      </c>
      <c r="D1446">
        <v>0</v>
      </c>
      <c r="F1446">
        <v>0</v>
      </c>
    </row>
    <row r="1447" spans="1:6" x14ac:dyDescent="0.25">
      <c r="A1447" t="s">
        <v>59</v>
      </c>
      <c r="B1447" t="s">
        <v>303</v>
      </c>
      <c r="C1447" t="s">
        <v>287</v>
      </c>
      <c r="D1447">
        <v>0</v>
      </c>
      <c r="F1447">
        <v>0</v>
      </c>
    </row>
    <row r="1448" spans="1:6" x14ac:dyDescent="0.25">
      <c r="A1448" t="s">
        <v>59</v>
      </c>
      <c r="B1448" t="s">
        <v>303</v>
      </c>
      <c r="C1448" t="s">
        <v>288</v>
      </c>
      <c r="D1448">
        <v>0</v>
      </c>
      <c r="F1448">
        <v>0</v>
      </c>
    </row>
    <row r="1449" spans="1:6" x14ac:dyDescent="0.25">
      <c r="A1449" t="s">
        <v>59</v>
      </c>
      <c r="B1449" t="s">
        <v>303</v>
      </c>
      <c r="C1449" t="s">
        <v>289</v>
      </c>
      <c r="D1449">
        <v>0</v>
      </c>
      <c r="F1449">
        <v>0</v>
      </c>
    </row>
    <row r="1450" spans="1:6" x14ac:dyDescent="0.25">
      <c r="A1450" t="s">
        <v>59</v>
      </c>
      <c r="B1450" t="s">
        <v>303</v>
      </c>
      <c r="C1450" t="s">
        <v>290</v>
      </c>
      <c r="D1450">
        <v>0</v>
      </c>
      <c r="F1450">
        <v>1</v>
      </c>
    </row>
    <row r="1451" spans="1:6" x14ac:dyDescent="0.25">
      <c r="A1451" t="s">
        <v>59</v>
      </c>
      <c r="B1451" t="s">
        <v>303</v>
      </c>
      <c r="C1451" t="s">
        <v>291</v>
      </c>
      <c r="D1451">
        <v>0</v>
      </c>
      <c r="F1451">
        <v>1</v>
      </c>
    </row>
    <row r="1452" spans="1:6" x14ac:dyDescent="0.25">
      <c r="A1452" t="s">
        <v>59</v>
      </c>
      <c r="B1452" t="s">
        <v>303</v>
      </c>
      <c r="C1452" t="s">
        <v>292</v>
      </c>
      <c r="D1452">
        <v>0</v>
      </c>
      <c r="F1452">
        <v>0</v>
      </c>
    </row>
    <row r="1453" spans="1:6" x14ac:dyDescent="0.25">
      <c r="A1453" t="s">
        <v>59</v>
      </c>
      <c r="B1453" t="s">
        <v>303</v>
      </c>
      <c r="C1453" t="s">
        <v>293</v>
      </c>
      <c r="D1453">
        <v>0</v>
      </c>
      <c r="F1453">
        <v>0</v>
      </c>
    </row>
    <row r="1454" spans="1:6" x14ac:dyDescent="0.25">
      <c r="A1454" t="s">
        <v>59</v>
      </c>
      <c r="B1454" t="s">
        <v>303</v>
      </c>
      <c r="C1454" t="s">
        <v>294</v>
      </c>
      <c r="D1454">
        <v>0</v>
      </c>
      <c r="F1454">
        <v>0</v>
      </c>
    </row>
    <row r="1455" spans="1:6" x14ac:dyDescent="0.25">
      <c r="A1455" t="s">
        <v>59</v>
      </c>
      <c r="B1455" t="s">
        <v>303</v>
      </c>
      <c r="C1455" t="s">
        <v>295</v>
      </c>
      <c r="D1455">
        <v>0</v>
      </c>
      <c r="F1455">
        <v>0</v>
      </c>
    </row>
    <row r="1456" spans="1:6" x14ac:dyDescent="0.25">
      <c r="A1456" t="s">
        <v>59</v>
      </c>
      <c r="B1456" t="s">
        <v>303</v>
      </c>
      <c r="C1456" t="s">
        <v>296</v>
      </c>
      <c r="D1456">
        <v>0</v>
      </c>
      <c r="F1456">
        <v>0</v>
      </c>
    </row>
    <row r="1457" spans="1:6" x14ac:dyDescent="0.25">
      <c r="A1457" t="s">
        <v>59</v>
      </c>
      <c r="B1457" t="s">
        <v>303</v>
      </c>
      <c r="C1457" t="s">
        <v>297</v>
      </c>
      <c r="D1457">
        <v>0</v>
      </c>
      <c r="F1457">
        <v>0</v>
      </c>
    </row>
    <row r="1458" spans="1:6" x14ac:dyDescent="0.25">
      <c r="A1458" t="s">
        <v>59</v>
      </c>
      <c r="B1458" t="s">
        <v>303</v>
      </c>
      <c r="C1458" t="s">
        <v>298</v>
      </c>
      <c r="D1458">
        <v>0</v>
      </c>
      <c r="F1458">
        <v>3</v>
      </c>
    </row>
    <row r="1459" spans="1:6" x14ac:dyDescent="0.25">
      <c r="A1459" t="s">
        <v>59</v>
      </c>
      <c r="B1459" t="s">
        <v>303</v>
      </c>
      <c r="C1459" t="s">
        <v>299</v>
      </c>
      <c r="D1459">
        <v>4</v>
      </c>
      <c r="E1459">
        <v>6</v>
      </c>
      <c r="F1459">
        <v>4</v>
      </c>
    </row>
    <row r="1460" spans="1:6" x14ac:dyDescent="0.25">
      <c r="A1460" t="s">
        <v>59</v>
      </c>
      <c r="B1460" t="s">
        <v>303</v>
      </c>
      <c r="C1460" t="s">
        <v>301</v>
      </c>
      <c r="D1460">
        <v>0</v>
      </c>
      <c r="E1460">
        <v>4</v>
      </c>
      <c r="F1460">
        <v>4</v>
      </c>
    </row>
    <row r="1461" spans="1:6" x14ac:dyDescent="0.25">
      <c r="A1461" t="s">
        <v>59</v>
      </c>
      <c r="B1461" t="s">
        <v>303</v>
      </c>
      <c r="C1461" t="s">
        <v>302</v>
      </c>
      <c r="D1461">
        <v>0</v>
      </c>
      <c r="F1461">
        <v>0</v>
      </c>
    </row>
    <row r="1462" spans="1:6" x14ac:dyDescent="0.25">
      <c r="A1462" t="s">
        <v>59</v>
      </c>
      <c r="B1462" t="s">
        <v>303</v>
      </c>
      <c r="C1462" t="s">
        <v>306</v>
      </c>
      <c r="D1462">
        <v>0</v>
      </c>
      <c r="F1462">
        <v>0</v>
      </c>
    </row>
    <row r="1463" spans="1:6" x14ac:dyDescent="0.25">
      <c r="A1463" t="s">
        <v>59</v>
      </c>
      <c r="B1463" t="s">
        <v>303</v>
      </c>
      <c r="C1463" t="s">
        <v>309</v>
      </c>
      <c r="D1463">
        <v>0</v>
      </c>
      <c r="F1463">
        <v>0</v>
      </c>
    </row>
    <row r="1464" spans="1:6" x14ac:dyDescent="0.25">
      <c r="A1464" t="s">
        <v>59</v>
      </c>
      <c r="B1464" t="s">
        <v>303</v>
      </c>
      <c r="C1464" t="s">
        <v>310</v>
      </c>
      <c r="D1464">
        <v>0</v>
      </c>
      <c r="F1464">
        <v>0</v>
      </c>
    </row>
    <row r="1465" spans="1:6" x14ac:dyDescent="0.25">
      <c r="A1465" t="s">
        <v>59</v>
      </c>
      <c r="B1465" t="s">
        <v>303</v>
      </c>
      <c r="C1465" t="s">
        <v>307</v>
      </c>
      <c r="D1465">
        <v>0</v>
      </c>
      <c r="F1465">
        <v>0</v>
      </c>
    </row>
    <row r="1466" spans="1:6" x14ac:dyDescent="0.25">
      <c r="A1466" t="s">
        <v>59</v>
      </c>
      <c r="B1466" t="s">
        <v>304</v>
      </c>
      <c r="C1466" t="s">
        <v>414</v>
      </c>
      <c r="D1466">
        <v>0</v>
      </c>
      <c r="F1466">
        <v>0</v>
      </c>
    </row>
    <row r="1467" spans="1:6" x14ac:dyDescent="0.25">
      <c r="A1467" t="s">
        <v>59</v>
      </c>
      <c r="B1467" t="s">
        <v>304</v>
      </c>
      <c r="C1467" t="s">
        <v>413</v>
      </c>
      <c r="D1467">
        <v>0</v>
      </c>
      <c r="F1467">
        <v>0</v>
      </c>
    </row>
    <row r="1468" spans="1:6" x14ac:dyDescent="0.25">
      <c r="A1468" t="s">
        <v>59</v>
      </c>
      <c r="B1468" t="s">
        <v>304</v>
      </c>
      <c r="C1468" t="s">
        <v>415</v>
      </c>
      <c r="D1468">
        <v>0</v>
      </c>
      <c r="F1468">
        <v>0</v>
      </c>
    </row>
    <row r="1469" spans="1:6" x14ac:dyDescent="0.25">
      <c r="A1469" t="s">
        <v>59</v>
      </c>
      <c r="B1469" t="s">
        <v>304</v>
      </c>
      <c r="C1469" t="s">
        <v>417</v>
      </c>
      <c r="D1469">
        <v>0</v>
      </c>
      <c r="F1469">
        <v>0</v>
      </c>
    </row>
    <row r="1470" spans="1:6" x14ac:dyDescent="0.25">
      <c r="A1470" t="s">
        <v>59</v>
      </c>
      <c r="B1470" t="s">
        <v>304</v>
      </c>
      <c r="C1470" t="s">
        <v>416</v>
      </c>
      <c r="D1470">
        <v>0</v>
      </c>
      <c r="F1470">
        <v>0</v>
      </c>
    </row>
    <row r="1471" spans="1:6" x14ac:dyDescent="0.25">
      <c r="A1471" t="s">
        <v>59</v>
      </c>
      <c r="B1471" t="s">
        <v>304</v>
      </c>
      <c r="C1471" t="s">
        <v>287</v>
      </c>
      <c r="D1471">
        <v>0</v>
      </c>
      <c r="F1471">
        <v>0</v>
      </c>
    </row>
    <row r="1472" spans="1:6" x14ac:dyDescent="0.25">
      <c r="A1472" t="s">
        <v>59</v>
      </c>
      <c r="B1472" t="s">
        <v>304</v>
      </c>
      <c r="C1472" t="s">
        <v>288</v>
      </c>
      <c r="D1472">
        <v>0</v>
      </c>
      <c r="F1472">
        <v>0</v>
      </c>
    </row>
    <row r="1473" spans="1:6" x14ac:dyDescent="0.25">
      <c r="A1473" t="s">
        <v>59</v>
      </c>
      <c r="B1473" t="s">
        <v>304</v>
      </c>
      <c r="C1473" t="s">
        <v>289</v>
      </c>
      <c r="D1473">
        <v>0</v>
      </c>
      <c r="F1473">
        <v>2</v>
      </c>
    </row>
    <row r="1474" spans="1:6" x14ac:dyDescent="0.25">
      <c r="A1474" t="s">
        <v>59</v>
      </c>
      <c r="B1474" t="s">
        <v>304</v>
      </c>
      <c r="C1474" t="s">
        <v>290</v>
      </c>
      <c r="D1474">
        <v>0</v>
      </c>
      <c r="F1474">
        <v>3</v>
      </c>
    </row>
    <row r="1475" spans="1:6" x14ac:dyDescent="0.25">
      <c r="A1475" t="s">
        <v>59</v>
      </c>
      <c r="B1475" t="s">
        <v>304</v>
      </c>
      <c r="C1475" t="s">
        <v>291</v>
      </c>
      <c r="D1475">
        <v>0</v>
      </c>
      <c r="F1475">
        <v>2</v>
      </c>
    </row>
    <row r="1476" spans="1:6" x14ac:dyDescent="0.25">
      <c r="A1476" t="s">
        <v>59</v>
      </c>
      <c r="B1476" t="s">
        <v>304</v>
      </c>
      <c r="C1476" t="s">
        <v>292</v>
      </c>
      <c r="D1476">
        <v>0</v>
      </c>
      <c r="F1476">
        <v>2</v>
      </c>
    </row>
    <row r="1477" spans="1:6" x14ac:dyDescent="0.25">
      <c r="A1477" t="s">
        <v>59</v>
      </c>
      <c r="B1477" t="s">
        <v>304</v>
      </c>
      <c r="C1477" t="s">
        <v>293</v>
      </c>
      <c r="D1477">
        <v>0</v>
      </c>
      <c r="F1477">
        <v>2</v>
      </c>
    </row>
    <row r="1478" spans="1:6" x14ac:dyDescent="0.25">
      <c r="A1478" t="s">
        <v>59</v>
      </c>
      <c r="B1478" t="s">
        <v>304</v>
      </c>
      <c r="C1478" t="s">
        <v>294</v>
      </c>
      <c r="D1478">
        <v>0</v>
      </c>
      <c r="F1478">
        <v>1</v>
      </c>
    </row>
    <row r="1479" spans="1:6" x14ac:dyDescent="0.25">
      <c r="A1479" t="s">
        <v>59</v>
      </c>
      <c r="B1479" t="s">
        <v>304</v>
      </c>
      <c r="C1479" t="s">
        <v>295</v>
      </c>
      <c r="D1479">
        <v>0</v>
      </c>
      <c r="F1479">
        <v>0</v>
      </c>
    </row>
    <row r="1480" spans="1:6" x14ac:dyDescent="0.25">
      <c r="A1480" t="s">
        <v>59</v>
      </c>
      <c r="B1480" t="s">
        <v>304</v>
      </c>
      <c r="C1480" t="s">
        <v>296</v>
      </c>
      <c r="D1480">
        <v>0</v>
      </c>
      <c r="F1480">
        <v>0</v>
      </c>
    </row>
    <row r="1481" spans="1:6" x14ac:dyDescent="0.25">
      <c r="A1481" t="s">
        <v>59</v>
      </c>
      <c r="B1481" t="s">
        <v>304</v>
      </c>
      <c r="C1481" t="s">
        <v>297</v>
      </c>
      <c r="D1481">
        <v>0</v>
      </c>
      <c r="F1481">
        <v>0</v>
      </c>
    </row>
    <row r="1482" spans="1:6" x14ac:dyDescent="0.25">
      <c r="A1482" t="s">
        <v>59</v>
      </c>
      <c r="B1482" t="s">
        <v>304</v>
      </c>
      <c r="C1482" t="s">
        <v>298</v>
      </c>
      <c r="D1482">
        <v>0</v>
      </c>
      <c r="F1482">
        <v>3</v>
      </c>
    </row>
    <row r="1483" spans="1:6" x14ac:dyDescent="0.25">
      <c r="A1483" t="s">
        <v>59</v>
      </c>
      <c r="B1483" t="s">
        <v>304</v>
      </c>
      <c r="C1483" t="s">
        <v>299</v>
      </c>
      <c r="D1483">
        <v>4</v>
      </c>
      <c r="E1483">
        <v>6</v>
      </c>
      <c r="F1483">
        <v>5</v>
      </c>
    </row>
    <row r="1484" spans="1:6" x14ac:dyDescent="0.25">
      <c r="A1484" t="s">
        <v>59</v>
      </c>
      <c r="B1484" t="s">
        <v>304</v>
      </c>
      <c r="C1484" t="s">
        <v>301</v>
      </c>
      <c r="D1484">
        <v>0</v>
      </c>
      <c r="E1484">
        <v>5</v>
      </c>
      <c r="F1484">
        <v>4</v>
      </c>
    </row>
    <row r="1485" spans="1:6" x14ac:dyDescent="0.25">
      <c r="A1485" t="s">
        <v>59</v>
      </c>
      <c r="B1485" t="s">
        <v>304</v>
      </c>
      <c r="C1485" t="s">
        <v>302</v>
      </c>
      <c r="D1485">
        <v>0</v>
      </c>
      <c r="F1485">
        <v>1</v>
      </c>
    </row>
    <row r="1486" spans="1:6" x14ac:dyDescent="0.25">
      <c r="A1486" t="s">
        <v>59</v>
      </c>
      <c r="B1486" t="s">
        <v>304</v>
      </c>
      <c r="C1486" t="s">
        <v>306</v>
      </c>
      <c r="D1486">
        <v>0</v>
      </c>
      <c r="F1486">
        <v>0</v>
      </c>
    </row>
    <row r="1487" spans="1:6" x14ac:dyDescent="0.25">
      <c r="A1487" t="s">
        <v>59</v>
      </c>
      <c r="B1487" t="s">
        <v>304</v>
      </c>
      <c r="C1487" t="s">
        <v>309</v>
      </c>
      <c r="D1487">
        <v>0</v>
      </c>
      <c r="F1487">
        <v>0</v>
      </c>
    </row>
    <row r="1488" spans="1:6" x14ac:dyDescent="0.25">
      <c r="A1488" t="s">
        <v>59</v>
      </c>
      <c r="B1488" t="s">
        <v>304</v>
      </c>
      <c r="C1488" t="s">
        <v>310</v>
      </c>
      <c r="D1488">
        <v>0</v>
      </c>
      <c r="F1488">
        <v>0</v>
      </c>
    </row>
    <row r="1489" spans="1:6" x14ac:dyDescent="0.25">
      <c r="A1489" t="s">
        <v>59</v>
      </c>
      <c r="B1489" t="s">
        <v>304</v>
      </c>
      <c r="C1489" t="s">
        <v>307</v>
      </c>
      <c r="D1489">
        <v>0</v>
      </c>
      <c r="F1489">
        <v>0</v>
      </c>
    </row>
    <row r="1490" spans="1:6" x14ac:dyDescent="0.25">
      <c r="A1490" t="s">
        <v>59</v>
      </c>
      <c r="B1490" t="s">
        <v>305</v>
      </c>
      <c r="C1490" t="s">
        <v>414</v>
      </c>
      <c r="D1490">
        <v>0</v>
      </c>
      <c r="F1490">
        <v>0</v>
      </c>
    </row>
    <row r="1491" spans="1:6" x14ac:dyDescent="0.25">
      <c r="A1491" t="s">
        <v>59</v>
      </c>
      <c r="B1491" t="s">
        <v>305</v>
      </c>
      <c r="C1491" t="s">
        <v>413</v>
      </c>
      <c r="D1491">
        <v>0</v>
      </c>
      <c r="F1491">
        <v>0</v>
      </c>
    </row>
    <row r="1492" spans="1:6" x14ac:dyDescent="0.25">
      <c r="A1492" t="s">
        <v>59</v>
      </c>
      <c r="B1492" t="s">
        <v>305</v>
      </c>
      <c r="C1492" t="s">
        <v>415</v>
      </c>
      <c r="D1492">
        <v>0</v>
      </c>
      <c r="F1492">
        <v>0</v>
      </c>
    </row>
    <row r="1493" spans="1:6" x14ac:dyDescent="0.25">
      <c r="A1493" t="s">
        <v>59</v>
      </c>
      <c r="B1493" t="s">
        <v>305</v>
      </c>
      <c r="C1493" t="s">
        <v>417</v>
      </c>
      <c r="D1493">
        <v>0</v>
      </c>
      <c r="F1493">
        <v>0</v>
      </c>
    </row>
    <row r="1494" spans="1:6" x14ac:dyDescent="0.25">
      <c r="A1494" t="s">
        <v>59</v>
      </c>
      <c r="B1494" t="s">
        <v>305</v>
      </c>
      <c r="C1494" t="s">
        <v>416</v>
      </c>
      <c r="D1494">
        <v>0</v>
      </c>
      <c r="F1494">
        <v>0</v>
      </c>
    </row>
    <row r="1495" spans="1:6" x14ac:dyDescent="0.25">
      <c r="A1495" t="s">
        <v>59</v>
      </c>
      <c r="B1495" t="s">
        <v>305</v>
      </c>
      <c r="C1495" t="s">
        <v>287</v>
      </c>
      <c r="D1495">
        <v>0</v>
      </c>
      <c r="F1495">
        <v>0</v>
      </c>
    </row>
    <row r="1496" spans="1:6" x14ac:dyDescent="0.25">
      <c r="A1496" t="s">
        <v>59</v>
      </c>
      <c r="B1496" t="s">
        <v>305</v>
      </c>
      <c r="C1496" t="s">
        <v>288</v>
      </c>
      <c r="D1496">
        <v>0</v>
      </c>
      <c r="F1496">
        <v>0</v>
      </c>
    </row>
    <row r="1497" spans="1:6" x14ac:dyDescent="0.25">
      <c r="A1497" t="s">
        <v>59</v>
      </c>
      <c r="B1497" t="s">
        <v>305</v>
      </c>
      <c r="C1497" t="s">
        <v>289</v>
      </c>
      <c r="D1497">
        <v>0</v>
      </c>
      <c r="F1497">
        <v>1</v>
      </c>
    </row>
    <row r="1498" spans="1:6" x14ac:dyDescent="0.25">
      <c r="A1498" t="s">
        <v>59</v>
      </c>
      <c r="B1498" t="s">
        <v>305</v>
      </c>
      <c r="C1498" t="s">
        <v>290</v>
      </c>
      <c r="D1498">
        <v>0</v>
      </c>
      <c r="F1498">
        <v>1</v>
      </c>
    </row>
    <row r="1499" spans="1:6" x14ac:dyDescent="0.25">
      <c r="A1499" t="s">
        <v>59</v>
      </c>
      <c r="B1499" t="s">
        <v>305</v>
      </c>
      <c r="C1499" t="s">
        <v>291</v>
      </c>
      <c r="D1499">
        <v>0</v>
      </c>
      <c r="F1499">
        <v>1</v>
      </c>
    </row>
    <row r="1500" spans="1:6" x14ac:dyDescent="0.25">
      <c r="A1500" t="s">
        <v>59</v>
      </c>
      <c r="B1500" t="s">
        <v>305</v>
      </c>
      <c r="C1500" t="s">
        <v>292</v>
      </c>
      <c r="D1500">
        <v>0</v>
      </c>
      <c r="F1500">
        <v>1</v>
      </c>
    </row>
    <row r="1501" spans="1:6" x14ac:dyDescent="0.25">
      <c r="A1501" t="s">
        <v>59</v>
      </c>
      <c r="B1501" t="s">
        <v>305</v>
      </c>
      <c r="C1501" t="s">
        <v>293</v>
      </c>
      <c r="D1501">
        <v>0</v>
      </c>
      <c r="F1501">
        <v>1</v>
      </c>
    </row>
    <row r="1502" spans="1:6" x14ac:dyDescent="0.25">
      <c r="A1502" t="s">
        <v>59</v>
      </c>
      <c r="B1502" t="s">
        <v>305</v>
      </c>
      <c r="C1502" t="s">
        <v>294</v>
      </c>
      <c r="D1502">
        <v>0</v>
      </c>
      <c r="F1502">
        <v>0</v>
      </c>
    </row>
    <row r="1503" spans="1:6" x14ac:dyDescent="0.25">
      <c r="A1503" t="s">
        <v>59</v>
      </c>
      <c r="B1503" t="s">
        <v>305</v>
      </c>
      <c r="C1503" t="s">
        <v>295</v>
      </c>
      <c r="D1503">
        <v>0</v>
      </c>
      <c r="F1503">
        <v>0</v>
      </c>
    </row>
    <row r="1504" spans="1:6" x14ac:dyDescent="0.25">
      <c r="A1504" t="s">
        <v>59</v>
      </c>
      <c r="B1504" t="s">
        <v>305</v>
      </c>
      <c r="C1504" t="s">
        <v>296</v>
      </c>
      <c r="D1504">
        <v>0</v>
      </c>
      <c r="F1504">
        <v>0</v>
      </c>
    </row>
    <row r="1505" spans="1:6" x14ac:dyDescent="0.25">
      <c r="A1505" t="s">
        <v>59</v>
      </c>
      <c r="B1505" t="s">
        <v>305</v>
      </c>
      <c r="C1505" t="s">
        <v>297</v>
      </c>
      <c r="D1505">
        <v>0</v>
      </c>
      <c r="F1505">
        <v>0</v>
      </c>
    </row>
    <row r="1506" spans="1:6" x14ac:dyDescent="0.25">
      <c r="A1506" t="s">
        <v>59</v>
      </c>
      <c r="B1506" t="s">
        <v>305</v>
      </c>
      <c r="C1506" t="s">
        <v>298</v>
      </c>
      <c r="D1506">
        <v>0</v>
      </c>
      <c r="F1506">
        <v>2</v>
      </c>
    </row>
    <row r="1507" spans="1:6" x14ac:dyDescent="0.25">
      <c r="A1507" t="s">
        <v>59</v>
      </c>
      <c r="B1507" t="s">
        <v>305</v>
      </c>
      <c r="C1507" t="s">
        <v>299</v>
      </c>
      <c r="D1507">
        <v>0</v>
      </c>
      <c r="E1507">
        <v>5</v>
      </c>
      <c r="F1507">
        <v>4</v>
      </c>
    </row>
    <row r="1508" spans="1:6" x14ac:dyDescent="0.25">
      <c r="A1508" t="s">
        <v>59</v>
      </c>
      <c r="B1508" t="s">
        <v>305</v>
      </c>
      <c r="C1508" t="s">
        <v>301</v>
      </c>
      <c r="D1508">
        <v>0</v>
      </c>
      <c r="F1508">
        <v>2</v>
      </c>
    </row>
    <row r="1509" spans="1:6" x14ac:dyDescent="0.25">
      <c r="A1509" t="s">
        <v>59</v>
      </c>
      <c r="B1509" t="s">
        <v>305</v>
      </c>
      <c r="C1509" t="s">
        <v>302</v>
      </c>
      <c r="D1509">
        <v>0</v>
      </c>
      <c r="F1509">
        <v>1</v>
      </c>
    </row>
    <row r="1510" spans="1:6" x14ac:dyDescent="0.25">
      <c r="A1510" t="s">
        <v>59</v>
      </c>
      <c r="B1510" t="s">
        <v>305</v>
      </c>
      <c r="C1510" t="s">
        <v>306</v>
      </c>
      <c r="D1510">
        <v>0</v>
      </c>
      <c r="F1510">
        <v>0</v>
      </c>
    </row>
    <row r="1511" spans="1:6" x14ac:dyDescent="0.25">
      <c r="A1511" t="s">
        <v>59</v>
      </c>
      <c r="B1511" t="s">
        <v>305</v>
      </c>
      <c r="C1511" t="s">
        <v>309</v>
      </c>
      <c r="D1511">
        <v>0</v>
      </c>
      <c r="F1511">
        <v>0</v>
      </c>
    </row>
    <row r="1512" spans="1:6" x14ac:dyDescent="0.25">
      <c r="A1512" t="s">
        <v>59</v>
      </c>
      <c r="B1512" t="s">
        <v>305</v>
      </c>
      <c r="C1512" t="s">
        <v>310</v>
      </c>
      <c r="D1512">
        <v>0</v>
      </c>
      <c r="F1512">
        <v>0</v>
      </c>
    </row>
    <row r="1513" spans="1:6" x14ac:dyDescent="0.25">
      <c r="A1513" t="s">
        <v>59</v>
      </c>
      <c r="B1513" t="s">
        <v>305</v>
      </c>
      <c r="C1513" t="s">
        <v>307</v>
      </c>
      <c r="D1513">
        <v>0</v>
      </c>
      <c r="F1513">
        <v>0</v>
      </c>
    </row>
    <row r="1514" spans="1:6" x14ac:dyDescent="0.25">
      <c r="A1514" t="s">
        <v>60</v>
      </c>
      <c r="B1514" t="s">
        <v>286</v>
      </c>
      <c r="C1514" t="s">
        <v>414</v>
      </c>
      <c r="D1514">
        <v>0</v>
      </c>
      <c r="F1514">
        <v>0</v>
      </c>
    </row>
    <row r="1515" spans="1:6" x14ac:dyDescent="0.25">
      <c r="A1515" t="s">
        <v>60</v>
      </c>
      <c r="B1515" t="s">
        <v>286</v>
      </c>
      <c r="C1515" t="s">
        <v>413</v>
      </c>
      <c r="D1515">
        <v>0</v>
      </c>
      <c r="F1515">
        <v>0</v>
      </c>
    </row>
    <row r="1516" spans="1:6" x14ac:dyDescent="0.25">
      <c r="A1516" t="s">
        <v>60</v>
      </c>
      <c r="B1516" t="s">
        <v>286</v>
      </c>
      <c r="C1516" t="s">
        <v>415</v>
      </c>
      <c r="D1516">
        <v>0</v>
      </c>
      <c r="F1516">
        <v>0</v>
      </c>
    </row>
    <row r="1517" spans="1:6" x14ac:dyDescent="0.25">
      <c r="A1517" t="s">
        <v>60</v>
      </c>
      <c r="B1517" t="s">
        <v>286</v>
      </c>
      <c r="C1517" t="s">
        <v>417</v>
      </c>
      <c r="D1517">
        <v>0</v>
      </c>
      <c r="F1517">
        <v>0</v>
      </c>
    </row>
    <row r="1518" spans="1:6" x14ac:dyDescent="0.25">
      <c r="A1518" t="s">
        <v>60</v>
      </c>
      <c r="B1518" t="s">
        <v>286</v>
      </c>
      <c r="C1518" t="s">
        <v>416</v>
      </c>
      <c r="D1518">
        <v>0</v>
      </c>
      <c r="F1518">
        <v>0</v>
      </c>
    </row>
    <row r="1519" spans="1:6" x14ac:dyDescent="0.25">
      <c r="A1519" t="s">
        <v>60</v>
      </c>
      <c r="B1519" t="s">
        <v>286</v>
      </c>
      <c r="C1519" t="s">
        <v>287</v>
      </c>
      <c r="D1519">
        <v>0</v>
      </c>
      <c r="F1519">
        <v>0</v>
      </c>
    </row>
    <row r="1520" spans="1:6" x14ac:dyDescent="0.25">
      <c r="A1520" t="s">
        <v>60</v>
      </c>
      <c r="B1520" t="s">
        <v>286</v>
      </c>
      <c r="C1520" t="s">
        <v>288</v>
      </c>
      <c r="D1520">
        <v>0</v>
      </c>
      <c r="F1520">
        <v>1</v>
      </c>
    </row>
    <row r="1521" spans="1:6" x14ac:dyDescent="0.25">
      <c r="A1521" t="s">
        <v>60</v>
      </c>
      <c r="B1521" t="s">
        <v>286</v>
      </c>
      <c r="C1521" t="s">
        <v>289</v>
      </c>
      <c r="D1521">
        <v>4</v>
      </c>
      <c r="E1521">
        <v>7</v>
      </c>
      <c r="F1521">
        <v>6</v>
      </c>
    </row>
    <row r="1522" spans="1:6" x14ac:dyDescent="0.25">
      <c r="A1522" t="s">
        <v>60</v>
      </c>
      <c r="B1522" t="s">
        <v>286</v>
      </c>
      <c r="C1522" t="s">
        <v>290</v>
      </c>
      <c r="D1522">
        <v>8</v>
      </c>
      <c r="E1522">
        <v>10</v>
      </c>
      <c r="F1522">
        <v>8</v>
      </c>
    </row>
    <row r="1523" spans="1:6" x14ac:dyDescent="0.25">
      <c r="A1523" t="s">
        <v>60</v>
      </c>
      <c r="B1523" t="s">
        <v>286</v>
      </c>
      <c r="C1523" t="s">
        <v>291</v>
      </c>
      <c r="D1523">
        <v>0</v>
      </c>
      <c r="F1523">
        <v>3</v>
      </c>
    </row>
    <row r="1524" spans="1:6" x14ac:dyDescent="0.25">
      <c r="A1524" t="s">
        <v>60</v>
      </c>
      <c r="B1524" t="s">
        <v>286</v>
      </c>
      <c r="C1524" t="s">
        <v>292</v>
      </c>
      <c r="D1524">
        <v>0</v>
      </c>
      <c r="F1524">
        <v>0</v>
      </c>
    </row>
    <row r="1525" spans="1:6" x14ac:dyDescent="0.25">
      <c r="A1525" t="s">
        <v>60</v>
      </c>
      <c r="B1525" t="s">
        <v>286</v>
      </c>
      <c r="C1525" t="s">
        <v>293</v>
      </c>
      <c r="D1525">
        <v>0</v>
      </c>
      <c r="F1525">
        <v>1</v>
      </c>
    </row>
    <row r="1526" spans="1:6" x14ac:dyDescent="0.25">
      <c r="A1526" t="s">
        <v>60</v>
      </c>
      <c r="B1526" t="s">
        <v>286</v>
      </c>
      <c r="C1526" t="s">
        <v>294</v>
      </c>
      <c r="D1526">
        <v>0</v>
      </c>
      <c r="F1526">
        <v>0</v>
      </c>
    </row>
    <row r="1527" spans="1:6" x14ac:dyDescent="0.25">
      <c r="A1527" t="s">
        <v>60</v>
      </c>
      <c r="B1527" t="s">
        <v>286</v>
      </c>
      <c r="C1527" t="s">
        <v>295</v>
      </c>
      <c r="D1527">
        <v>0</v>
      </c>
      <c r="F1527">
        <v>0</v>
      </c>
    </row>
    <row r="1528" spans="1:6" x14ac:dyDescent="0.25">
      <c r="A1528" t="s">
        <v>60</v>
      </c>
      <c r="B1528" t="s">
        <v>286</v>
      </c>
      <c r="C1528" t="s">
        <v>296</v>
      </c>
      <c r="D1528">
        <v>0</v>
      </c>
      <c r="F1528">
        <v>0</v>
      </c>
    </row>
    <row r="1529" spans="1:6" x14ac:dyDescent="0.25">
      <c r="A1529" t="s">
        <v>60</v>
      </c>
      <c r="B1529" t="s">
        <v>286</v>
      </c>
      <c r="C1529" t="s">
        <v>297</v>
      </c>
      <c r="D1529">
        <v>0</v>
      </c>
      <c r="F1529">
        <v>0</v>
      </c>
    </row>
    <row r="1530" spans="1:6" x14ac:dyDescent="0.25">
      <c r="A1530" t="s">
        <v>60</v>
      </c>
      <c r="B1530" t="s">
        <v>286</v>
      </c>
      <c r="C1530" t="s">
        <v>298</v>
      </c>
      <c r="D1530">
        <v>0</v>
      </c>
      <c r="F1530">
        <v>0</v>
      </c>
    </row>
    <row r="1531" spans="1:6" x14ac:dyDescent="0.25">
      <c r="A1531" t="s">
        <v>60</v>
      </c>
      <c r="B1531" t="s">
        <v>286</v>
      </c>
      <c r="C1531" t="s">
        <v>299</v>
      </c>
      <c r="D1531">
        <v>0</v>
      </c>
      <c r="F1531">
        <v>0</v>
      </c>
    </row>
    <row r="1532" spans="1:6" x14ac:dyDescent="0.25">
      <c r="A1532" t="s">
        <v>60</v>
      </c>
      <c r="B1532" t="s">
        <v>286</v>
      </c>
      <c r="C1532" t="s">
        <v>301</v>
      </c>
      <c r="D1532">
        <v>0</v>
      </c>
      <c r="F1532">
        <v>0</v>
      </c>
    </row>
    <row r="1533" spans="1:6" x14ac:dyDescent="0.25">
      <c r="A1533" t="s">
        <v>60</v>
      </c>
      <c r="B1533" t="s">
        <v>286</v>
      </c>
      <c r="C1533" t="s">
        <v>302</v>
      </c>
      <c r="D1533">
        <v>0</v>
      </c>
      <c r="F1533">
        <v>0</v>
      </c>
    </row>
    <row r="1534" spans="1:6" x14ac:dyDescent="0.25">
      <c r="A1534" t="s">
        <v>60</v>
      </c>
      <c r="B1534" t="s">
        <v>286</v>
      </c>
      <c r="C1534" t="s">
        <v>306</v>
      </c>
      <c r="D1534">
        <v>0</v>
      </c>
      <c r="F1534">
        <v>0</v>
      </c>
    </row>
    <row r="1535" spans="1:6" x14ac:dyDescent="0.25">
      <c r="A1535" t="s">
        <v>60</v>
      </c>
      <c r="B1535" t="s">
        <v>286</v>
      </c>
      <c r="C1535" t="s">
        <v>309</v>
      </c>
      <c r="D1535">
        <v>0</v>
      </c>
      <c r="F1535">
        <v>0</v>
      </c>
    </row>
    <row r="1536" spans="1:6" x14ac:dyDescent="0.25">
      <c r="A1536" t="s">
        <v>60</v>
      </c>
      <c r="B1536" t="s">
        <v>286</v>
      </c>
      <c r="C1536" t="s">
        <v>310</v>
      </c>
      <c r="D1536">
        <v>0</v>
      </c>
      <c r="F1536">
        <v>0</v>
      </c>
    </row>
    <row r="1537" spans="1:6" x14ac:dyDescent="0.25">
      <c r="A1537" t="s">
        <v>60</v>
      </c>
      <c r="B1537" t="s">
        <v>286</v>
      </c>
      <c r="C1537" t="s">
        <v>307</v>
      </c>
      <c r="D1537">
        <v>0</v>
      </c>
      <c r="F1537">
        <v>0</v>
      </c>
    </row>
    <row r="1538" spans="1:6" x14ac:dyDescent="0.25">
      <c r="A1538" t="s">
        <v>60</v>
      </c>
      <c r="B1538" t="s">
        <v>300</v>
      </c>
      <c r="C1538" t="s">
        <v>414</v>
      </c>
      <c r="D1538">
        <v>0</v>
      </c>
      <c r="F1538">
        <v>0</v>
      </c>
    </row>
    <row r="1539" spans="1:6" x14ac:dyDescent="0.25">
      <c r="A1539" t="s">
        <v>60</v>
      </c>
      <c r="B1539" t="s">
        <v>300</v>
      </c>
      <c r="C1539" t="s">
        <v>413</v>
      </c>
      <c r="D1539">
        <v>0</v>
      </c>
      <c r="F1539">
        <v>0</v>
      </c>
    </row>
    <row r="1540" spans="1:6" x14ac:dyDescent="0.25">
      <c r="A1540" t="s">
        <v>60</v>
      </c>
      <c r="B1540" t="s">
        <v>300</v>
      </c>
      <c r="C1540" t="s">
        <v>415</v>
      </c>
      <c r="D1540">
        <v>0</v>
      </c>
      <c r="F1540">
        <v>0</v>
      </c>
    </row>
    <row r="1541" spans="1:6" x14ac:dyDescent="0.25">
      <c r="A1541" t="s">
        <v>60</v>
      </c>
      <c r="B1541" t="s">
        <v>300</v>
      </c>
      <c r="C1541" t="s">
        <v>417</v>
      </c>
      <c r="D1541">
        <v>0</v>
      </c>
      <c r="F1541">
        <v>0</v>
      </c>
    </row>
    <row r="1542" spans="1:6" x14ac:dyDescent="0.25">
      <c r="A1542" t="s">
        <v>60</v>
      </c>
      <c r="B1542" t="s">
        <v>300</v>
      </c>
      <c r="C1542" t="s">
        <v>416</v>
      </c>
      <c r="D1542">
        <v>0</v>
      </c>
      <c r="F1542">
        <v>0</v>
      </c>
    </row>
    <row r="1543" spans="1:6" x14ac:dyDescent="0.25">
      <c r="A1543" t="s">
        <v>60</v>
      </c>
      <c r="B1543" t="s">
        <v>300</v>
      </c>
      <c r="C1543" t="s">
        <v>287</v>
      </c>
      <c r="D1543">
        <v>0</v>
      </c>
      <c r="F1543">
        <v>0</v>
      </c>
    </row>
    <row r="1544" spans="1:6" x14ac:dyDescent="0.25">
      <c r="A1544" t="s">
        <v>60</v>
      </c>
      <c r="B1544" t="s">
        <v>300</v>
      </c>
      <c r="C1544" t="s">
        <v>288</v>
      </c>
      <c r="D1544">
        <v>0</v>
      </c>
      <c r="F1544">
        <v>0</v>
      </c>
    </row>
    <row r="1545" spans="1:6" x14ac:dyDescent="0.25">
      <c r="A1545" t="s">
        <v>60</v>
      </c>
      <c r="B1545" t="s">
        <v>300</v>
      </c>
      <c r="C1545" t="s">
        <v>289</v>
      </c>
      <c r="D1545">
        <v>6</v>
      </c>
      <c r="E1545">
        <v>10</v>
      </c>
      <c r="F1545">
        <v>8</v>
      </c>
    </row>
    <row r="1546" spans="1:6" x14ac:dyDescent="0.25">
      <c r="A1546" t="s">
        <v>60</v>
      </c>
      <c r="B1546" t="s">
        <v>300</v>
      </c>
      <c r="C1546" t="s">
        <v>290</v>
      </c>
      <c r="D1546">
        <v>9</v>
      </c>
      <c r="E1546">
        <v>13</v>
      </c>
      <c r="F1546">
        <v>8</v>
      </c>
    </row>
    <row r="1547" spans="1:6" x14ac:dyDescent="0.25">
      <c r="A1547" t="s">
        <v>60</v>
      </c>
      <c r="B1547" t="s">
        <v>300</v>
      </c>
      <c r="C1547" t="s">
        <v>291</v>
      </c>
      <c r="D1547">
        <v>0</v>
      </c>
      <c r="E1547">
        <v>1</v>
      </c>
      <c r="F1547">
        <v>5</v>
      </c>
    </row>
    <row r="1548" spans="1:6" x14ac:dyDescent="0.25">
      <c r="A1548" t="s">
        <v>60</v>
      </c>
      <c r="B1548" t="s">
        <v>300</v>
      </c>
      <c r="C1548" t="s">
        <v>292</v>
      </c>
      <c r="D1548">
        <v>0</v>
      </c>
      <c r="F1548">
        <v>2</v>
      </c>
    </row>
    <row r="1549" spans="1:6" x14ac:dyDescent="0.25">
      <c r="A1549" t="s">
        <v>60</v>
      </c>
      <c r="B1549" t="s">
        <v>300</v>
      </c>
      <c r="C1549" t="s">
        <v>293</v>
      </c>
      <c r="D1549">
        <v>0</v>
      </c>
      <c r="F1549">
        <v>1</v>
      </c>
    </row>
    <row r="1550" spans="1:6" x14ac:dyDescent="0.25">
      <c r="A1550" t="s">
        <v>60</v>
      </c>
      <c r="B1550" t="s">
        <v>300</v>
      </c>
      <c r="C1550" t="s">
        <v>294</v>
      </c>
      <c r="D1550">
        <v>0</v>
      </c>
      <c r="F1550">
        <v>1</v>
      </c>
    </row>
    <row r="1551" spans="1:6" x14ac:dyDescent="0.25">
      <c r="A1551" t="s">
        <v>60</v>
      </c>
      <c r="B1551" t="s">
        <v>300</v>
      </c>
      <c r="C1551" t="s">
        <v>295</v>
      </c>
      <c r="D1551">
        <v>0</v>
      </c>
      <c r="F1551">
        <v>0</v>
      </c>
    </row>
    <row r="1552" spans="1:6" x14ac:dyDescent="0.25">
      <c r="A1552" t="s">
        <v>60</v>
      </c>
      <c r="B1552" t="s">
        <v>300</v>
      </c>
      <c r="C1552" t="s">
        <v>296</v>
      </c>
      <c r="D1552">
        <v>0</v>
      </c>
      <c r="F1552">
        <v>0</v>
      </c>
    </row>
    <row r="1553" spans="1:6" x14ac:dyDescent="0.25">
      <c r="A1553" t="s">
        <v>60</v>
      </c>
      <c r="B1553" t="s">
        <v>300</v>
      </c>
      <c r="C1553" t="s">
        <v>297</v>
      </c>
      <c r="D1553">
        <v>0</v>
      </c>
      <c r="F1553">
        <v>0</v>
      </c>
    </row>
    <row r="1554" spans="1:6" x14ac:dyDescent="0.25">
      <c r="A1554" t="s">
        <v>60</v>
      </c>
      <c r="B1554" t="s">
        <v>300</v>
      </c>
      <c r="C1554" t="s">
        <v>298</v>
      </c>
      <c r="D1554">
        <v>0</v>
      </c>
      <c r="F1554">
        <v>0</v>
      </c>
    </row>
    <row r="1555" spans="1:6" x14ac:dyDescent="0.25">
      <c r="A1555" t="s">
        <v>60</v>
      </c>
      <c r="B1555" t="s">
        <v>300</v>
      </c>
      <c r="C1555" t="s">
        <v>299</v>
      </c>
      <c r="D1555">
        <v>0</v>
      </c>
      <c r="F1555">
        <v>0</v>
      </c>
    </row>
    <row r="1556" spans="1:6" x14ac:dyDescent="0.25">
      <c r="A1556" t="s">
        <v>60</v>
      </c>
      <c r="B1556" t="s">
        <v>300</v>
      </c>
      <c r="C1556" t="s">
        <v>301</v>
      </c>
      <c r="D1556">
        <v>0</v>
      </c>
      <c r="F1556">
        <v>0</v>
      </c>
    </row>
    <row r="1557" spans="1:6" x14ac:dyDescent="0.25">
      <c r="A1557" t="s">
        <v>60</v>
      </c>
      <c r="B1557" t="s">
        <v>300</v>
      </c>
      <c r="C1557" t="s">
        <v>302</v>
      </c>
      <c r="D1557">
        <v>0</v>
      </c>
      <c r="F1557">
        <v>0</v>
      </c>
    </row>
    <row r="1558" spans="1:6" x14ac:dyDescent="0.25">
      <c r="A1558" t="s">
        <v>60</v>
      </c>
      <c r="B1558" t="s">
        <v>300</v>
      </c>
      <c r="C1558" t="s">
        <v>306</v>
      </c>
      <c r="D1558">
        <v>0</v>
      </c>
      <c r="F1558">
        <v>0</v>
      </c>
    </row>
    <row r="1559" spans="1:6" x14ac:dyDescent="0.25">
      <c r="A1559" t="s">
        <v>60</v>
      </c>
      <c r="B1559" t="s">
        <v>300</v>
      </c>
      <c r="C1559" t="s">
        <v>309</v>
      </c>
      <c r="D1559">
        <v>0</v>
      </c>
      <c r="F1559">
        <v>0</v>
      </c>
    </row>
    <row r="1560" spans="1:6" x14ac:dyDescent="0.25">
      <c r="A1560" t="s">
        <v>60</v>
      </c>
      <c r="B1560" t="s">
        <v>300</v>
      </c>
      <c r="C1560" t="s">
        <v>310</v>
      </c>
      <c r="D1560">
        <v>0</v>
      </c>
      <c r="F1560">
        <v>0</v>
      </c>
    </row>
    <row r="1561" spans="1:6" x14ac:dyDescent="0.25">
      <c r="A1561" t="s">
        <v>60</v>
      </c>
      <c r="B1561" t="s">
        <v>300</v>
      </c>
      <c r="C1561" t="s">
        <v>307</v>
      </c>
      <c r="D1561">
        <v>0</v>
      </c>
      <c r="F1561">
        <v>0</v>
      </c>
    </row>
    <row r="1562" spans="1:6" x14ac:dyDescent="0.25">
      <c r="A1562" t="s">
        <v>60</v>
      </c>
      <c r="B1562" t="s">
        <v>311</v>
      </c>
      <c r="C1562" t="s">
        <v>414</v>
      </c>
      <c r="D1562">
        <v>0</v>
      </c>
      <c r="F1562">
        <v>0</v>
      </c>
    </row>
    <row r="1563" spans="1:6" x14ac:dyDescent="0.25">
      <c r="A1563" t="s">
        <v>60</v>
      </c>
      <c r="B1563" t="s">
        <v>311</v>
      </c>
      <c r="C1563" t="s">
        <v>413</v>
      </c>
      <c r="D1563">
        <v>0</v>
      </c>
      <c r="F1563">
        <v>0</v>
      </c>
    </row>
    <row r="1564" spans="1:6" x14ac:dyDescent="0.25">
      <c r="A1564" t="s">
        <v>60</v>
      </c>
      <c r="B1564" t="s">
        <v>311</v>
      </c>
      <c r="C1564" t="s">
        <v>415</v>
      </c>
      <c r="D1564">
        <v>0</v>
      </c>
      <c r="F1564">
        <v>0</v>
      </c>
    </row>
    <row r="1565" spans="1:6" x14ac:dyDescent="0.25">
      <c r="A1565" t="s">
        <v>60</v>
      </c>
      <c r="B1565" t="s">
        <v>311</v>
      </c>
      <c r="C1565" t="s">
        <v>417</v>
      </c>
      <c r="D1565">
        <v>0</v>
      </c>
      <c r="F1565">
        <v>0</v>
      </c>
    </row>
    <row r="1566" spans="1:6" x14ac:dyDescent="0.25">
      <c r="A1566" t="s">
        <v>60</v>
      </c>
      <c r="B1566" t="s">
        <v>311</v>
      </c>
      <c r="C1566" t="s">
        <v>416</v>
      </c>
      <c r="D1566">
        <v>0</v>
      </c>
      <c r="F1566">
        <v>0</v>
      </c>
    </row>
    <row r="1567" spans="1:6" x14ac:dyDescent="0.25">
      <c r="A1567" t="s">
        <v>60</v>
      </c>
      <c r="B1567" t="s">
        <v>311</v>
      </c>
      <c r="C1567" t="s">
        <v>287</v>
      </c>
      <c r="D1567">
        <v>0</v>
      </c>
      <c r="F1567">
        <v>0</v>
      </c>
    </row>
    <row r="1568" spans="1:6" x14ac:dyDescent="0.25">
      <c r="A1568" t="s">
        <v>60</v>
      </c>
      <c r="B1568" t="s">
        <v>311</v>
      </c>
      <c r="C1568" t="s">
        <v>288</v>
      </c>
      <c r="D1568">
        <v>0</v>
      </c>
      <c r="F1568">
        <v>0</v>
      </c>
    </row>
    <row r="1569" spans="1:6" x14ac:dyDescent="0.25">
      <c r="A1569" t="s">
        <v>60</v>
      </c>
      <c r="B1569" t="s">
        <v>311</v>
      </c>
      <c r="C1569" t="s">
        <v>289</v>
      </c>
      <c r="D1569">
        <v>0</v>
      </c>
      <c r="F1569">
        <v>0</v>
      </c>
    </row>
    <row r="1570" spans="1:6" x14ac:dyDescent="0.25">
      <c r="A1570" t="s">
        <v>60</v>
      </c>
      <c r="B1570" t="s">
        <v>311</v>
      </c>
      <c r="C1570" t="s">
        <v>290</v>
      </c>
      <c r="D1570">
        <v>0</v>
      </c>
      <c r="F1570">
        <v>0</v>
      </c>
    </row>
    <row r="1571" spans="1:6" x14ac:dyDescent="0.25">
      <c r="A1571" t="s">
        <v>60</v>
      </c>
      <c r="B1571" t="s">
        <v>311</v>
      </c>
      <c r="C1571" t="s">
        <v>291</v>
      </c>
      <c r="D1571">
        <v>0</v>
      </c>
      <c r="F1571">
        <v>0</v>
      </c>
    </row>
    <row r="1572" spans="1:6" x14ac:dyDescent="0.25">
      <c r="A1572" t="s">
        <v>60</v>
      </c>
      <c r="B1572" t="s">
        <v>311</v>
      </c>
      <c r="C1572" t="s">
        <v>292</v>
      </c>
      <c r="D1572">
        <v>0</v>
      </c>
      <c r="F1572">
        <v>0</v>
      </c>
    </row>
    <row r="1573" spans="1:6" x14ac:dyDescent="0.25">
      <c r="A1573" t="s">
        <v>60</v>
      </c>
      <c r="B1573" t="s">
        <v>311</v>
      </c>
      <c r="C1573" t="s">
        <v>293</v>
      </c>
      <c r="D1573">
        <v>0</v>
      </c>
      <c r="F1573">
        <v>0</v>
      </c>
    </row>
    <row r="1574" spans="1:6" x14ac:dyDescent="0.25">
      <c r="A1574" t="s">
        <v>60</v>
      </c>
      <c r="B1574" t="s">
        <v>311</v>
      </c>
      <c r="C1574" t="s">
        <v>294</v>
      </c>
      <c r="D1574">
        <v>0</v>
      </c>
      <c r="F1574">
        <v>0</v>
      </c>
    </row>
    <row r="1575" spans="1:6" x14ac:dyDescent="0.25">
      <c r="A1575" t="s">
        <v>60</v>
      </c>
      <c r="B1575" t="s">
        <v>311</v>
      </c>
      <c r="C1575" t="s">
        <v>295</v>
      </c>
      <c r="D1575">
        <v>0</v>
      </c>
      <c r="F1575">
        <v>0</v>
      </c>
    </row>
    <row r="1576" spans="1:6" x14ac:dyDescent="0.25">
      <c r="A1576" t="s">
        <v>60</v>
      </c>
      <c r="B1576" t="s">
        <v>311</v>
      </c>
      <c r="C1576" t="s">
        <v>296</v>
      </c>
      <c r="D1576">
        <v>0</v>
      </c>
      <c r="F1576">
        <v>0</v>
      </c>
    </row>
    <row r="1577" spans="1:6" x14ac:dyDescent="0.25">
      <c r="A1577" t="s">
        <v>60</v>
      </c>
      <c r="B1577" t="s">
        <v>311</v>
      </c>
      <c r="C1577" t="s">
        <v>297</v>
      </c>
      <c r="D1577">
        <v>0</v>
      </c>
      <c r="F1577">
        <v>0</v>
      </c>
    </row>
    <row r="1578" spans="1:6" x14ac:dyDescent="0.25">
      <c r="A1578" t="s">
        <v>60</v>
      </c>
      <c r="B1578" t="s">
        <v>311</v>
      </c>
      <c r="C1578" t="s">
        <v>298</v>
      </c>
      <c r="D1578">
        <v>0</v>
      </c>
      <c r="F1578">
        <v>0</v>
      </c>
    </row>
    <row r="1579" spans="1:6" x14ac:dyDescent="0.25">
      <c r="A1579" t="s">
        <v>60</v>
      </c>
      <c r="B1579" t="s">
        <v>311</v>
      </c>
      <c r="C1579" t="s">
        <v>299</v>
      </c>
      <c r="D1579">
        <v>0</v>
      </c>
      <c r="F1579">
        <v>0</v>
      </c>
    </row>
    <row r="1580" spans="1:6" x14ac:dyDescent="0.25">
      <c r="A1580" t="s">
        <v>60</v>
      </c>
      <c r="B1580" t="s">
        <v>311</v>
      </c>
      <c r="C1580" t="s">
        <v>301</v>
      </c>
      <c r="D1580">
        <v>0</v>
      </c>
      <c r="F1580">
        <v>0</v>
      </c>
    </row>
    <row r="1581" spans="1:6" x14ac:dyDescent="0.25">
      <c r="A1581" t="s">
        <v>60</v>
      </c>
      <c r="B1581" t="s">
        <v>311</v>
      </c>
      <c r="C1581" t="s">
        <v>302</v>
      </c>
      <c r="D1581">
        <v>0</v>
      </c>
      <c r="F1581">
        <v>0</v>
      </c>
    </row>
    <row r="1582" spans="1:6" x14ac:dyDescent="0.25">
      <c r="A1582" t="s">
        <v>60</v>
      </c>
      <c r="B1582" t="s">
        <v>311</v>
      </c>
      <c r="C1582" t="s">
        <v>306</v>
      </c>
      <c r="D1582">
        <v>0</v>
      </c>
      <c r="F1582">
        <v>0</v>
      </c>
    </row>
    <row r="1583" spans="1:6" x14ac:dyDescent="0.25">
      <c r="A1583" t="s">
        <v>60</v>
      </c>
      <c r="B1583" t="s">
        <v>311</v>
      </c>
      <c r="C1583" t="s">
        <v>309</v>
      </c>
      <c r="D1583">
        <v>0</v>
      </c>
      <c r="F1583">
        <v>0</v>
      </c>
    </row>
    <row r="1584" spans="1:6" x14ac:dyDescent="0.25">
      <c r="A1584" t="s">
        <v>60</v>
      </c>
      <c r="B1584" t="s">
        <v>311</v>
      </c>
      <c r="C1584" t="s">
        <v>310</v>
      </c>
      <c r="D1584">
        <v>0</v>
      </c>
      <c r="F1584">
        <v>0</v>
      </c>
    </row>
    <row r="1585" spans="1:6" x14ac:dyDescent="0.25">
      <c r="A1585" t="s">
        <v>60</v>
      </c>
      <c r="B1585" t="s">
        <v>311</v>
      </c>
      <c r="C1585" t="s">
        <v>307</v>
      </c>
      <c r="D1585">
        <v>0</v>
      </c>
      <c r="F1585">
        <v>0</v>
      </c>
    </row>
    <row r="1586" spans="1:6" x14ac:dyDescent="0.25">
      <c r="A1586" t="s">
        <v>60</v>
      </c>
      <c r="B1586" t="s">
        <v>308</v>
      </c>
      <c r="C1586" t="s">
        <v>414</v>
      </c>
      <c r="D1586">
        <v>0</v>
      </c>
      <c r="F1586">
        <v>0</v>
      </c>
    </row>
    <row r="1587" spans="1:6" x14ac:dyDescent="0.25">
      <c r="A1587" t="s">
        <v>60</v>
      </c>
      <c r="B1587" t="s">
        <v>308</v>
      </c>
      <c r="C1587" t="s">
        <v>413</v>
      </c>
      <c r="D1587">
        <v>0</v>
      </c>
      <c r="F1587">
        <v>0</v>
      </c>
    </row>
    <row r="1588" spans="1:6" x14ac:dyDescent="0.25">
      <c r="A1588" t="s">
        <v>60</v>
      </c>
      <c r="B1588" t="s">
        <v>308</v>
      </c>
      <c r="C1588" t="s">
        <v>415</v>
      </c>
      <c r="D1588">
        <v>0</v>
      </c>
      <c r="F1588">
        <v>0</v>
      </c>
    </row>
    <row r="1589" spans="1:6" x14ac:dyDescent="0.25">
      <c r="A1589" t="s">
        <v>60</v>
      </c>
      <c r="B1589" t="s">
        <v>308</v>
      </c>
      <c r="C1589" t="s">
        <v>417</v>
      </c>
      <c r="D1589">
        <v>0</v>
      </c>
      <c r="F1589">
        <v>0</v>
      </c>
    </row>
    <row r="1590" spans="1:6" x14ac:dyDescent="0.25">
      <c r="A1590" t="s">
        <v>60</v>
      </c>
      <c r="B1590" t="s">
        <v>308</v>
      </c>
      <c r="C1590" t="s">
        <v>416</v>
      </c>
      <c r="D1590">
        <v>0</v>
      </c>
      <c r="F1590">
        <v>0</v>
      </c>
    </row>
    <row r="1591" spans="1:6" x14ac:dyDescent="0.25">
      <c r="A1591" t="s">
        <v>60</v>
      </c>
      <c r="B1591" t="s">
        <v>308</v>
      </c>
      <c r="C1591" t="s">
        <v>287</v>
      </c>
      <c r="D1591">
        <v>0</v>
      </c>
      <c r="F1591">
        <v>0</v>
      </c>
    </row>
    <row r="1592" spans="1:6" x14ac:dyDescent="0.25">
      <c r="A1592" t="s">
        <v>60</v>
      </c>
      <c r="B1592" t="s">
        <v>308</v>
      </c>
      <c r="C1592" t="s">
        <v>288</v>
      </c>
      <c r="D1592">
        <v>0</v>
      </c>
      <c r="F1592">
        <v>0</v>
      </c>
    </row>
    <row r="1593" spans="1:6" x14ac:dyDescent="0.25">
      <c r="A1593" t="s">
        <v>60</v>
      </c>
      <c r="B1593" t="s">
        <v>308</v>
      </c>
      <c r="C1593" t="s">
        <v>289</v>
      </c>
      <c r="D1593">
        <v>0</v>
      </c>
      <c r="F1593">
        <v>0</v>
      </c>
    </row>
    <row r="1594" spans="1:6" x14ac:dyDescent="0.25">
      <c r="A1594" t="s">
        <v>60</v>
      </c>
      <c r="B1594" t="s">
        <v>308</v>
      </c>
      <c r="C1594" t="s">
        <v>290</v>
      </c>
      <c r="D1594">
        <v>0</v>
      </c>
      <c r="F1594">
        <v>0</v>
      </c>
    </row>
    <row r="1595" spans="1:6" x14ac:dyDescent="0.25">
      <c r="A1595" t="s">
        <v>60</v>
      </c>
      <c r="B1595" t="s">
        <v>308</v>
      </c>
      <c r="C1595" t="s">
        <v>291</v>
      </c>
      <c r="D1595">
        <v>0</v>
      </c>
      <c r="F1595">
        <v>0</v>
      </c>
    </row>
    <row r="1596" spans="1:6" x14ac:dyDescent="0.25">
      <c r="A1596" t="s">
        <v>60</v>
      </c>
      <c r="B1596" t="s">
        <v>308</v>
      </c>
      <c r="C1596" t="s">
        <v>292</v>
      </c>
      <c r="D1596">
        <v>0</v>
      </c>
      <c r="F1596">
        <v>0</v>
      </c>
    </row>
    <row r="1597" spans="1:6" x14ac:dyDescent="0.25">
      <c r="A1597" t="s">
        <v>60</v>
      </c>
      <c r="B1597" t="s">
        <v>308</v>
      </c>
      <c r="C1597" t="s">
        <v>293</v>
      </c>
      <c r="D1597">
        <v>0</v>
      </c>
      <c r="F1597">
        <v>0</v>
      </c>
    </row>
    <row r="1598" spans="1:6" x14ac:dyDescent="0.25">
      <c r="A1598" t="s">
        <v>60</v>
      </c>
      <c r="B1598" t="s">
        <v>308</v>
      </c>
      <c r="C1598" t="s">
        <v>294</v>
      </c>
      <c r="D1598">
        <v>0</v>
      </c>
      <c r="F1598">
        <v>0</v>
      </c>
    </row>
    <row r="1599" spans="1:6" x14ac:dyDescent="0.25">
      <c r="A1599" t="s">
        <v>60</v>
      </c>
      <c r="B1599" t="s">
        <v>308</v>
      </c>
      <c r="C1599" t="s">
        <v>295</v>
      </c>
      <c r="D1599">
        <v>0</v>
      </c>
      <c r="F1599">
        <v>0</v>
      </c>
    </row>
    <row r="1600" spans="1:6" x14ac:dyDescent="0.25">
      <c r="A1600" t="s">
        <v>60</v>
      </c>
      <c r="B1600" t="s">
        <v>308</v>
      </c>
      <c r="C1600" t="s">
        <v>296</v>
      </c>
      <c r="D1600">
        <v>0</v>
      </c>
      <c r="F1600">
        <v>0</v>
      </c>
    </row>
    <row r="1601" spans="1:6" x14ac:dyDescent="0.25">
      <c r="A1601" t="s">
        <v>60</v>
      </c>
      <c r="B1601" t="s">
        <v>308</v>
      </c>
      <c r="C1601" t="s">
        <v>297</v>
      </c>
      <c r="D1601">
        <v>0</v>
      </c>
      <c r="F1601">
        <v>0</v>
      </c>
    </row>
    <row r="1602" spans="1:6" x14ac:dyDescent="0.25">
      <c r="A1602" t="s">
        <v>60</v>
      </c>
      <c r="B1602" t="s">
        <v>308</v>
      </c>
      <c r="C1602" t="s">
        <v>298</v>
      </c>
      <c r="D1602">
        <v>0</v>
      </c>
      <c r="F1602">
        <v>0</v>
      </c>
    </row>
    <row r="1603" spans="1:6" x14ac:dyDescent="0.25">
      <c r="A1603" t="s">
        <v>60</v>
      </c>
      <c r="B1603" t="s">
        <v>308</v>
      </c>
      <c r="C1603" t="s">
        <v>299</v>
      </c>
      <c r="D1603">
        <v>0</v>
      </c>
      <c r="F1603">
        <v>0</v>
      </c>
    </row>
    <row r="1604" spans="1:6" x14ac:dyDescent="0.25">
      <c r="A1604" t="s">
        <v>60</v>
      </c>
      <c r="B1604" t="s">
        <v>308</v>
      </c>
      <c r="C1604" t="s">
        <v>301</v>
      </c>
      <c r="D1604">
        <v>0</v>
      </c>
      <c r="F1604">
        <v>0</v>
      </c>
    </row>
    <row r="1605" spans="1:6" x14ac:dyDescent="0.25">
      <c r="A1605" t="s">
        <v>60</v>
      </c>
      <c r="B1605" t="s">
        <v>308</v>
      </c>
      <c r="C1605" t="s">
        <v>302</v>
      </c>
      <c r="D1605">
        <v>0</v>
      </c>
      <c r="F1605">
        <v>0</v>
      </c>
    </row>
    <row r="1606" spans="1:6" x14ac:dyDescent="0.25">
      <c r="A1606" t="s">
        <v>60</v>
      </c>
      <c r="B1606" t="s">
        <v>308</v>
      </c>
      <c r="C1606" t="s">
        <v>306</v>
      </c>
      <c r="D1606">
        <v>0</v>
      </c>
      <c r="F1606">
        <v>0</v>
      </c>
    </row>
    <row r="1607" spans="1:6" x14ac:dyDescent="0.25">
      <c r="A1607" t="s">
        <v>60</v>
      </c>
      <c r="B1607" t="s">
        <v>308</v>
      </c>
      <c r="C1607" t="s">
        <v>309</v>
      </c>
      <c r="D1607">
        <v>0</v>
      </c>
      <c r="F1607">
        <v>0</v>
      </c>
    </row>
    <row r="1608" spans="1:6" x14ac:dyDescent="0.25">
      <c r="A1608" t="s">
        <v>60</v>
      </c>
      <c r="B1608" t="s">
        <v>308</v>
      </c>
      <c r="C1608" t="s">
        <v>310</v>
      </c>
      <c r="D1608">
        <v>0</v>
      </c>
      <c r="F1608">
        <v>0</v>
      </c>
    </row>
    <row r="1609" spans="1:6" x14ac:dyDescent="0.25">
      <c r="A1609" t="s">
        <v>60</v>
      </c>
      <c r="B1609" t="s">
        <v>308</v>
      </c>
      <c r="C1609" t="s">
        <v>307</v>
      </c>
      <c r="D1609">
        <v>0</v>
      </c>
      <c r="F1609">
        <v>0</v>
      </c>
    </row>
    <row r="1610" spans="1:6" x14ac:dyDescent="0.25">
      <c r="A1610" t="s">
        <v>60</v>
      </c>
      <c r="B1610" t="s">
        <v>303</v>
      </c>
      <c r="C1610" t="s">
        <v>414</v>
      </c>
      <c r="D1610">
        <v>0</v>
      </c>
      <c r="F1610">
        <v>0</v>
      </c>
    </row>
    <row r="1611" spans="1:6" x14ac:dyDescent="0.25">
      <c r="A1611" t="s">
        <v>60</v>
      </c>
      <c r="B1611" t="s">
        <v>303</v>
      </c>
      <c r="C1611" t="s">
        <v>413</v>
      </c>
      <c r="D1611">
        <v>0</v>
      </c>
      <c r="F1611">
        <v>0</v>
      </c>
    </row>
    <row r="1612" spans="1:6" x14ac:dyDescent="0.25">
      <c r="A1612" t="s">
        <v>60</v>
      </c>
      <c r="B1612" t="s">
        <v>303</v>
      </c>
      <c r="C1612" t="s">
        <v>415</v>
      </c>
      <c r="D1612">
        <v>0</v>
      </c>
      <c r="F1612">
        <v>0</v>
      </c>
    </row>
    <row r="1613" spans="1:6" x14ac:dyDescent="0.25">
      <c r="A1613" t="s">
        <v>60</v>
      </c>
      <c r="B1613" t="s">
        <v>303</v>
      </c>
      <c r="C1613" t="s">
        <v>417</v>
      </c>
      <c r="D1613">
        <v>0</v>
      </c>
      <c r="F1613">
        <v>0</v>
      </c>
    </row>
    <row r="1614" spans="1:6" x14ac:dyDescent="0.25">
      <c r="A1614" t="s">
        <v>60</v>
      </c>
      <c r="B1614" t="s">
        <v>303</v>
      </c>
      <c r="C1614" t="s">
        <v>416</v>
      </c>
      <c r="D1614">
        <v>0</v>
      </c>
      <c r="F1614">
        <v>0</v>
      </c>
    </row>
    <row r="1615" spans="1:6" x14ac:dyDescent="0.25">
      <c r="A1615" t="s">
        <v>60</v>
      </c>
      <c r="B1615" t="s">
        <v>303</v>
      </c>
      <c r="C1615" t="s">
        <v>287</v>
      </c>
      <c r="D1615">
        <v>0</v>
      </c>
      <c r="F1615">
        <v>0</v>
      </c>
    </row>
    <row r="1616" spans="1:6" x14ac:dyDescent="0.25">
      <c r="A1616" t="s">
        <v>60</v>
      </c>
      <c r="B1616" t="s">
        <v>303</v>
      </c>
      <c r="C1616" t="s">
        <v>288</v>
      </c>
      <c r="D1616">
        <v>0</v>
      </c>
      <c r="F1616">
        <v>1</v>
      </c>
    </row>
    <row r="1617" spans="1:6" x14ac:dyDescent="0.25">
      <c r="A1617" t="s">
        <v>60</v>
      </c>
      <c r="B1617" t="s">
        <v>303</v>
      </c>
      <c r="C1617" t="s">
        <v>289</v>
      </c>
      <c r="D1617">
        <v>6</v>
      </c>
      <c r="E1617">
        <v>9</v>
      </c>
      <c r="F1617">
        <v>6</v>
      </c>
    </row>
    <row r="1618" spans="1:6" x14ac:dyDescent="0.25">
      <c r="A1618" t="s">
        <v>60</v>
      </c>
      <c r="B1618" t="s">
        <v>303</v>
      </c>
      <c r="C1618" t="s">
        <v>290</v>
      </c>
      <c r="D1618">
        <v>9</v>
      </c>
      <c r="E1618">
        <v>11</v>
      </c>
      <c r="F1618">
        <v>8</v>
      </c>
    </row>
    <row r="1619" spans="1:6" x14ac:dyDescent="0.25">
      <c r="A1619" t="s">
        <v>60</v>
      </c>
      <c r="B1619" t="s">
        <v>303</v>
      </c>
      <c r="C1619" t="s">
        <v>291</v>
      </c>
      <c r="D1619">
        <v>4</v>
      </c>
      <c r="E1619">
        <v>6</v>
      </c>
      <c r="F1619">
        <v>4</v>
      </c>
    </row>
    <row r="1620" spans="1:6" x14ac:dyDescent="0.25">
      <c r="A1620" t="s">
        <v>60</v>
      </c>
      <c r="B1620" t="s">
        <v>303</v>
      </c>
      <c r="C1620" t="s">
        <v>292</v>
      </c>
      <c r="D1620">
        <v>0</v>
      </c>
      <c r="F1620">
        <v>3</v>
      </c>
    </row>
    <row r="1621" spans="1:6" x14ac:dyDescent="0.25">
      <c r="A1621" t="s">
        <v>60</v>
      </c>
      <c r="B1621" t="s">
        <v>303</v>
      </c>
      <c r="C1621" t="s">
        <v>293</v>
      </c>
      <c r="D1621">
        <v>0</v>
      </c>
      <c r="F1621">
        <v>1</v>
      </c>
    </row>
    <row r="1622" spans="1:6" x14ac:dyDescent="0.25">
      <c r="A1622" t="s">
        <v>60</v>
      </c>
      <c r="B1622" t="s">
        <v>303</v>
      </c>
      <c r="C1622" t="s">
        <v>294</v>
      </c>
      <c r="D1622">
        <v>0</v>
      </c>
      <c r="F1622">
        <v>2</v>
      </c>
    </row>
    <row r="1623" spans="1:6" x14ac:dyDescent="0.25">
      <c r="A1623" t="s">
        <v>60</v>
      </c>
      <c r="B1623" t="s">
        <v>303</v>
      </c>
      <c r="C1623" t="s">
        <v>295</v>
      </c>
      <c r="D1623">
        <v>0</v>
      </c>
      <c r="F1623">
        <v>0</v>
      </c>
    </row>
    <row r="1624" spans="1:6" x14ac:dyDescent="0.25">
      <c r="A1624" t="s">
        <v>60</v>
      </c>
      <c r="B1624" t="s">
        <v>303</v>
      </c>
      <c r="C1624" t="s">
        <v>296</v>
      </c>
      <c r="D1624">
        <v>0</v>
      </c>
      <c r="F1624">
        <v>0</v>
      </c>
    </row>
    <row r="1625" spans="1:6" x14ac:dyDescent="0.25">
      <c r="A1625" t="s">
        <v>60</v>
      </c>
      <c r="B1625" t="s">
        <v>303</v>
      </c>
      <c r="C1625" t="s">
        <v>297</v>
      </c>
      <c r="D1625">
        <v>0</v>
      </c>
      <c r="F1625">
        <v>0</v>
      </c>
    </row>
    <row r="1626" spans="1:6" x14ac:dyDescent="0.25">
      <c r="A1626" t="s">
        <v>60</v>
      </c>
      <c r="B1626" t="s">
        <v>303</v>
      </c>
      <c r="C1626" t="s">
        <v>298</v>
      </c>
      <c r="D1626">
        <v>0</v>
      </c>
      <c r="F1626">
        <v>0</v>
      </c>
    </row>
    <row r="1627" spans="1:6" x14ac:dyDescent="0.25">
      <c r="A1627" t="s">
        <v>60</v>
      </c>
      <c r="B1627" t="s">
        <v>303</v>
      </c>
      <c r="C1627" t="s">
        <v>299</v>
      </c>
      <c r="D1627">
        <v>0</v>
      </c>
      <c r="F1627">
        <v>0</v>
      </c>
    </row>
    <row r="1628" spans="1:6" x14ac:dyDescent="0.25">
      <c r="A1628" t="s">
        <v>60</v>
      </c>
      <c r="B1628" t="s">
        <v>303</v>
      </c>
      <c r="C1628" t="s">
        <v>301</v>
      </c>
      <c r="D1628">
        <v>0</v>
      </c>
      <c r="F1628">
        <v>0</v>
      </c>
    </row>
    <row r="1629" spans="1:6" x14ac:dyDescent="0.25">
      <c r="A1629" t="s">
        <v>60</v>
      </c>
      <c r="B1629" t="s">
        <v>303</v>
      </c>
      <c r="C1629" t="s">
        <v>302</v>
      </c>
      <c r="D1629">
        <v>0</v>
      </c>
      <c r="F1629">
        <v>0</v>
      </c>
    </row>
    <row r="1630" spans="1:6" x14ac:dyDescent="0.25">
      <c r="A1630" t="s">
        <v>60</v>
      </c>
      <c r="B1630" t="s">
        <v>303</v>
      </c>
      <c r="C1630" t="s">
        <v>306</v>
      </c>
      <c r="D1630">
        <v>0</v>
      </c>
      <c r="F1630">
        <v>0</v>
      </c>
    </row>
    <row r="1631" spans="1:6" x14ac:dyDescent="0.25">
      <c r="A1631" t="s">
        <v>60</v>
      </c>
      <c r="B1631" t="s">
        <v>303</v>
      </c>
      <c r="C1631" t="s">
        <v>309</v>
      </c>
      <c r="D1631">
        <v>0</v>
      </c>
      <c r="F1631">
        <v>0</v>
      </c>
    </row>
    <row r="1632" spans="1:6" x14ac:dyDescent="0.25">
      <c r="A1632" t="s">
        <v>60</v>
      </c>
      <c r="B1632" t="s">
        <v>303</v>
      </c>
      <c r="C1632" t="s">
        <v>310</v>
      </c>
      <c r="D1632">
        <v>0</v>
      </c>
      <c r="F1632">
        <v>0</v>
      </c>
    </row>
    <row r="1633" spans="1:6" x14ac:dyDescent="0.25">
      <c r="A1633" t="s">
        <v>60</v>
      </c>
      <c r="B1633" t="s">
        <v>303</v>
      </c>
      <c r="C1633" t="s">
        <v>307</v>
      </c>
      <c r="D1633">
        <v>0</v>
      </c>
      <c r="F1633">
        <v>0</v>
      </c>
    </row>
    <row r="1634" spans="1:6" x14ac:dyDescent="0.25">
      <c r="A1634" t="s">
        <v>60</v>
      </c>
      <c r="B1634" t="s">
        <v>304</v>
      </c>
      <c r="C1634" t="s">
        <v>414</v>
      </c>
      <c r="D1634">
        <v>0</v>
      </c>
      <c r="F1634">
        <v>0</v>
      </c>
    </row>
    <row r="1635" spans="1:6" x14ac:dyDescent="0.25">
      <c r="A1635" t="s">
        <v>60</v>
      </c>
      <c r="B1635" t="s">
        <v>304</v>
      </c>
      <c r="C1635" t="s">
        <v>413</v>
      </c>
      <c r="D1635">
        <v>0</v>
      </c>
      <c r="F1635">
        <v>0</v>
      </c>
    </row>
    <row r="1636" spans="1:6" x14ac:dyDescent="0.25">
      <c r="A1636" t="s">
        <v>60</v>
      </c>
      <c r="B1636" t="s">
        <v>304</v>
      </c>
      <c r="C1636" t="s">
        <v>415</v>
      </c>
      <c r="D1636">
        <v>0</v>
      </c>
      <c r="F1636">
        <v>0</v>
      </c>
    </row>
    <row r="1637" spans="1:6" x14ac:dyDescent="0.25">
      <c r="A1637" t="s">
        <v>60</v>
      </c>
      <c r="B1637" t="s">
        <v>304</v>
      </c>
      <c r="C1637" t="s">
        <v>417</v>
      </c>
      <c r="D1637">
        <v>0</v>
      </c>
      <c r="F1637">
        <v>0</v>
      </c>
    </row>
    <row r="1638" spans="1:6" x14ac:dyDescent="0.25">
      <c r="A1638" t="s">
        <v>60</v>
      </c>
      <c r="B1638" t="s">
        <v>304</v>
      </c>
      <c r="C1638" t="s">
        <v>416</v>
      </c>
      <c r="D1638">
        <v>0</v>
      </c>
      <c r="F1638">
        <v>0</v>
      </c>
    </row>
    <row r="1639" spans="1:6" x14ac:dyDescent="0.25">
      <c r="A1639" t="s">
        <v>60</v>
      </c>
      <c r="B1639" t="s">
        <v>304</v>
      </c>
      <c r="C1639" t="s">
        <v>287</v>
      </c>
      <c r="D1639">
        <v>0</v>
      </c>
      <c r="F1639">
        <v>0</v>
      </c>
    </row>
    <row r="1640" spans="1:6" x14ac:dyDescent="0.25">
      <c r="A1640" t="s">
        <v>60</v>
      </c>
      <c r="B1640" t="s">
        <v>304</v>
      </c>
      <c r="C1640" t="s">
        <v>288</v>
      </c>
      <c r="D1640">
        <v>0</v>
      </c>
      <c r="E1640">
        <v>5</v>
      </c>
      <c r="F1640">
        <v>4</v>
      </c>
    </row>
    <row r="1641" spans="1:6" x14ac:dyDescent="0.25">
      <c r="A1641" t="s">
        <v>60</v>
      </c>
      <c r="B1641" t="s">
        <v>304</v>
      </c>
      <c r="C1641" t="s">
        <v>289</v>
      </c>
      <c r="D1641">
        <v>7</v>
      </c>
      <c r="E1641">
        <v>12</v>
      </c>
      <c r="F1641">
        <v>9</v>
      </c>
    </row>
    <row r="1642" spans="1:6" x14ac:dyDescent="0.25">
      <c r="A1642" t="s">
        <v>60</v>
      </c>
      <c r="B1642" t="s">
        <v>304</v>
      </c>
      <c r="C1642" t="s">
        <v>290</v>
      </c>
      <c r="D1642">
        <v>9</v>
      </c>
      <c r="E1642">
        <v>11</v>
      </c>
      <c r="F1642">
        <v>9</v>
      </c>
    </row>
    <row r="1643" spans="1:6" x14ac:dyDescent="0.25">
      <c r="A1643" t="s">
        <v>60</v>
      </c>
      <c r="B1643" t="s">
        <v>304</v>
      </c>
      <c r="C1643" t="s">
        <v>291</v>
      </c>
      <c r="D1643">
        <v>0</v>
      </c>
      <c r="E1643">
        <v>5</v>
      </c>
      <c r="F1643">
        <v>4</v>
      </c>
    </row>
    <row r="1644" spans="1:6" x14ac:dyDescent="0.25">
      <c r="A1644" t="s">
        <v>60</v>
      </c>
      <c r="B1644" t="s">
        <v>304</v>
      </c>
      <c r="C1644" t="s">
        <v>292</v>
      </c>
      <c r="D1644">
        <v>0</v>
      </c>
      <c r="F1644">
        <v>2</v>
      </c>
    </row>
    <row r="1645" spans="1:6" x14ac:dyDescent="0.25">
      <c r="A1645" t="s">
        <v>60</v>
      </c>
      <c r="B1645" t="s">
        <v>304</v>
      </c>
      <c r="C1645" t="s">
        <v>293</v>
      </c>
      <c r="D1645">
        <v>0</v>
      </c>
      <c r="F1645">
        <v>1</v>
      </c>
    </row>
    <row r="1646" spans="1:6" x14ac:dyDescent="0.25">
      <c r="A1646" t="s">
        <v>60</v>
      </c>
      <c r="B1646" t="s">
        <v>304</v>
      </c>
      <c r="C1646" t="s">
        <v>294</v>
      </c>
      <c r="D1646">
        <v>0</v>
      </c>
      <c r="F1646">
        <v>1</v>
      </c>
    </row>
    <row r="1647" spans="1:6" x14ac:dyDescent="0.25">
      <c r="A1647" t="s">
        <v>60</v>
      </c>
      <c r="B1647" t="s">
        <v>304</v>
      </c>
      <c r="C1647" t="s">
        <v>295</v>
      </c>
      <c r="D1647">
        <v>0</v>
      </c>
      <c r="F1647">
        <v>1</v>
      </c>
    </row>
    <row r="1648" spans="1:6" x14ac:dyDescent="0.25">
      <c r="A1648" t="s">
        <v>60</v>
      </c>
      <c r="B1648" t="s">
        <v>304</v>
      </c>
      <c r="C1648" t="s">
        <v>296</v>
      </c>
      <c r="D1648">
        <v>0</v>
      </c>
      <c r="F1648">
        <v>1</v>
      </c>
    </row>
    <row r="1649" spans="1:6" x14ac:dyDescent="0.25">
      <c r="A1649" t="s">
        <v>60</v>
      </c>
      <c r="B1649" t="s">
        <v>304</v>
      </c>
      <c r="C1649" t="s">
        <v>297</v>
      </c>
      <c r="D1649">
        <v>0</v>
      </c>
      <c r="F1649">
        <v>0</v>
      </c>
    </row>
    <row r="1650" spans="1:6" x14ac:dyDescent="0.25">
      <c r="A1650" t="s">
        <v>60</v>
      </c>
      <c r="B1650" t="s">
        <v>304</v>
      </c>
      <c r="C1650" t="s">
        <v>298</v>
      </c>
      <c r="D1650">
        <v>0</v>
      </c>
      <c r="F1650">
        <v>0</v>
      </c>
    </row>
    <row r="1651" spans="1:6" x14ac:dyDescent="0.25">
      <c r="A1651" t="s">
        <v>60</v>
      </c>
      <c r="B1651" t="s">
        <v>304</v>
      </c>
      <c r="C1651" t="s">
        <v>299</v>
      </c>
      <c r="D1651">
        <v>0</v>
      </c>
      <c r="F1651">
        <v>0</v>
      </c>
    </row>
    <row r="1652" spans="1:6" x14ac:dyDescent="0.25">
      <c r="A1652" t="s">
        <v>60</v>
      </c>
      <c r="B1652" t="s">
        <v>304</v>
      </c>
      <c r="C1652" t="s">
        <v>301</v>
      </c>
      <c r="D1652">
        <v>0</v>
      </c>
      <c r="F1652">
        <v>0</v>
      </c>
    </row>
    <row r="1653" spans="1:6" x14ac:dyDescent="0.25">
      <c r="A1653" t="s">
        <v>60</v>
      </c>
      <c r="B1653" t="s">
        <v>304</v>
      </c>
      <c r="C1653" t="s">
        <v>302</v>
      </c>
      <c r="D1653">
        <v>0</v>
      </c>
      <c r="F1653">
        <v>0</v>
      </c>
    </row>
    <row r="1654" spans="1:6" x14ac:dyDescent="0.25">
      <c r="A1654" t="s">
        <v>60</v>
      </c>
      <c r="B1654" t="s">
        <v>304</v>
      </c>
      <c r="C1654" t="s">
        <v>306</v>
      </c>
      <c r="D1654">
        <v>0</v>
      </c>
      <c r="F1654">
        <v>0</v>
      </c>
    </row>
    <row r="1655" spans="1:6" x14ac:dyDescent="0.25">
      <c r="A1655" t="s">
        <v>60</v>
      </c>
      <c r="B1655" t="s">
        <v>304</v>
      </c>
      <c r="C1655" t="s">
        <v>309</v>
      </c>
      <c r="D1655">
        <v>0</v>
      </c>
      <c r="F1655">
        <v>0</v>
      </c>
    </row>
    <row r="1656" spans="1:6" x14ac:dyDescent="0.25">
      <c r="A1656" t="s">
        <v>60</v>
      </c>
      <c r="B1656" t="s">
        <v>304</v>
      </c>
      <c r="C1656" t="s">
        <v>310</v>
      </c>
      <c r="D1656">
        <v>0</v>
      </c>
      <c r="F1656">
        <v>0</v>
      </c>
    </row>
    <row r="1657" spans="1:6" x14ac:dyDescent="0.25">
      <c r="A1657" t="s">
        <v>60</v>
      </c>
      <c r="B1657" t="s">
        <v>304</v>
      </c>
      <c r="C1657" t="s">
        <v>307</v>
      </c>
      <c r="D1657">
        <v>0</v>
      </c>
      <c r="F1657">
        <v>0</v>
      </c>
    </row>
    <row r="1658" spans="1:6" x14ac:dyDescent="0.25">
      <c r="A1658" t="s">
        <v>60</v>
      </c>
      <c r="B1658" t="s">
        <v>305</v>
      </c>
      <c r="C1658" t="s">
        <v>414</v>
      </c>
      <c r="D1658">
        <v>0</v>
      </c>
      <c r="F1658">
        <v>0</v>
      </c>
    </row>
    <row r="1659" spans="1:6" x14ac:dyDescent="0.25">
      <c r="A1659" t="s">
        <v>60</v>
      </c>
      <c r="B1659" t="s">
        <v>305</v>
      </c>
      <c r="C1659" t="s">
        <v>413</v>
      </c>
      <c r="D1659">
        <v>0</v>
      </c>
      <c r="F1659">
        <v>0</v>
      </c>
    </row>
    <row r="1660" spans="1:6" x14ac:dyDescent="0.25">
      <c r="A1660" t="s">
        <v>60</v>
      </c>
      <c r="B1660" t="s">
        <v>305</v>
      </c>
      <c r="C1660" t="s">
        <v>415</v>
      </c>
      <c r="D1660">
        <v>0</v>
      </c>
      <c r="F1660">
        <v>0</v>
      </c>
    </row>
    <row r="1661" spans="1:6" x14ac:dyDescent="0.25">
      <c r="A1661" t="s">
        <v>60</v>
      </c>
      <c r="B1661" t="s">
        <v>305</v>
      </c>
      <c r="C1661" t="s">
        <v>417</v>
      </c>
      <c r="D1661">
        <v>0</v>
      </c>
      <c r="F1661">
        <v>0</v>
      </c>
    </row>
    <row r="1662" spans="1:6" x14ac:dyDescent="0.25">
      <c r="A1662" t="s">
        <v>60</v>
      </c>
      <c r="B1662" t="s">
        <v>305</v>
      </c>
      <c r="C1662" t="s">
        <v>416</v>
      </c>
      <c r="D1662">
        <v>0</v>
      </c>
      <c r="F1662">
        <v>0</v>
      </c>
    </row>
    <row r="1663" spans="1:6" x14ac:dyDescent="0.25">
      <c r="A1663" t="s">
        <v>60</v>
      </c>
      <c r="B1663" t="s">
        <v>305</v>
      </c>
      <c r="C1663" t="s">
        <v>287</v>
      </c>
      <c r="D1663">
        <v>0</v>
      </c>
      <c r="F1663">
        <v>0</v>
      </c>
    </row>
    <row r="1664" spans="1:6" x14ac:dyDescent="0.25">
      <c r="A1664" t="s">
        <v>60</v>
      </c>
      <c r="B1664" t="s">
        <v>305</v>
      </c>
      <c r="C1664" t="s">
        <v>288</v>
      </c>
      <c r="D1664">
        <v>0</v>
      </c>
      <c r="F1664">
        <v>1</v>
      </c>
    </row>
    <row r="1665" spans="1:6" x14ac:dyDescent="0.25">
      <c r="A1665" t="s">
        <v>60</v>
      </c>
      <c r="B1665" t="s">
        <v>305</v>
      </c>
      <c r="C1665" t="s">
        <v>289</v>
      </c>
      <c r="D1665">
        <v>7</v>
      </c>
      <c r="E1665">
        <v>11</v>
      </c>
      <c r="F1665">
        <v>9</v>
      </c>
    </row>
    <row r="1666" spans="1:6" x14ac:dyDescent="0.25">
      <c r="A1666" t="s">
        <v>60</v>
      </c>
      <c r="B1666" t="s">
        <v>305</v>
      </c>
      <c r="C1666" t="s">
        <v>290</v>
      </c>
      <c r="D1666">
        <v>11</v>
      </c>
      <c r="E1666">
        <v>16</v>
      </c>
      <c r="F1666">
        <v>8</v>
      </c>
    </row>
    <row r="1667" spans="1:6" x14ac:dyDescent="0.25">
      <c r="A1667" t="s">
        <v>60</v>
      </c>
      <c r="B1667" t="s">
        <v>305</v>
      </c>
      <c r="C1667" t="s">
        <v>291</v>
      </c>
      <c r="D1667">
        <v>4</v>
      </c>
      <c r="E1667">
        <v>6</v>
      </c>
      <c r="F1667">
        <v>5</v>
      </c>
    </row>
    <row r="1668" spans="1:6" x14ac:dyDescent="0.25">
      <c r="A1668" t="s">
        <v>60</v>
      </c>
      <c r="B1668" t="s">
        <v>305</v>
      </c>
      <c r="C1668" t="s">
        <v>292</v>
      </c>
      <c r="D1668">
        <v>0</v>
      </c>
      <c r="F1668">
        <v>2</v>
      </c>
    </row>
    <row r="1669" spans="1:6" x14ac:dyDescent="0.25">
      <c r="A1669" t="s">
        <v>60</v>
      </c>
      <c r="B1669" t="s">
        <v>305</v>
      </c>
      <c r="C1669" t="s">
        <v>293</v>
      </c>
      <c r="D1669">
        <v>0</v>
      </c>
      <c r="F1669">
        <v>0</v>
      </c>
    </row>
    <row r="1670" spans="1:6" x14ac:dyDescent="0.25">
      <c r="A1670" t="s">
        <v>60</v>
      </c>
      <c r="B1670" t="s">
        <v>305</v>
      </c>
      <c r="C1670" t="s">
        <v>294</v>
      </c>
      <c r="D1670">
        <v>0</v>
      </c>
      <c r="F1670">
        <v>2</v>
      </c>
    </row>
    <row r="1671" spans="1:6" x14ac:dyDescent="0.25">
      <c r="A1671" t="s">
        <v>60</v>
      </c>
      <c r="B1671" t="s">
        <v>305</v>
      </c>
      <c r="C1671" t="s">
        <v>295</v>
      </c>
      <c r="D1671">
        <v>0</v>
      </c>
      <c r="F1671">
        <v>0</v>
      </c>
    </row>
    <row r="1672" spans="1:6" x14ac:dyDescent="0.25">
      <c r="A1672" t="s">
        <v>60</v>
      </c>
      <c r="B1672" t="s">
        <v>305</v>
      </c>
      <c r="C1672" t="s">
        <v>296</v>
      </c>
      <c r="D1672">
        <v>0</v>
      </c>
      <c r="F1672">
        <v>0</v>
      </c>
    </row>
    <row r="1673" spans="1:6" x14ac:dyDescent="0.25">
      <c r="A1673" t="s">
        <v>60</v>
      </c>
      <c r="B1673" t="s">
        <v>305</v>
      </c>
      <c r="C1673" t="s">
        <v>297</v>
      </c>
      <c r="D1673">
        <v>0</v>
      </c>
      <c r="F1673">
        <v>0</v>
      </c>
    </row>
    <row r="1674" spans="1:6" x14ac:dyDescent="0.25">
      <c r="A1674" t="s">
        <v>60</v>
      </c>
      <c r="B1674" t="s">
        <v>305</v>
      </c>
      <c r="C1674" t="s">
        <v>298</v>
      </c>
      <c r="D1674">
        <v>0</v>
      </c>
      <c r="F1674">
        <v>0</v>
      </c>
    </row>
    <row r="1675" spans="1:6" x14ac:dyDescent="0.25">
      <c r="A1675" t="s">
        <v>60</v>
      </c>
      <c r="B1675" t="s">
        <v>305</v>
      </c>
      <c r="C1675" t="s">
        <v>299</v>
      </c>
      <c r="D1675">
        <v>0</v>
      </c>
      <c r="F1675">
        <v>0</v>
      </c>
    </row>
    <row r="1676" spans="1:6" x14ac:dyDescent="0.25">
      <c r="A1676" t="s">
        <v>60</v>
      </c>
      <c r="B1676" t="s">
        <v>305</v>
      </c>
      <c r="C1676" t="s">
        <v>301</v>
      </c>
      <c r="D1676">
        <v>0</v>
      </c>
      <c r="F1676">
        <v>0</v>
      </c>
    </row>
    <row r="1677" spans="1:6" x14ac:dyDescent="0.25">
      <c r="A1677" t="s">
        <v>60</v>
      </c>
      <c r="B1677" t="s">
        <v>305</v>
      </c>
      <c r="C1677" t="s">
        <v>302</v>
      </c>
      <c r="D1677">
        <v>0</v>
      </c>
      <c r="F1677">
        <v>0</v>
      </c>
    </row>
    <row r="1678" spans="1:6" x14ac:dyDescent="0.25">
      <c r="A1678" t="s">
        <v>60</v>
      </c>
      <c r="B1678" t="s">
        <v>305</v>
      </c>
      <c r="C1678" t="s">
        <v>306</v>
      </c>
      <c r="D1678">
        <v>0</v>
      </c>
      <c r="F1678">
        <v>0</v>
      </c>
    </row>
    <row r="1679" spans="1:6" x14ac:dyDescent="0.25">
      <c r="A1679" t="s">
        <v>60</v>
      </c>
      <c r="B1679" t="s">
        <v>305</v>
      </c>
      <c r="C1679" t="s">
        <v>309</v>
      </c>
      <c r="D1679">
        <v>0</v>
      </c>
      <c r="F1679">
        <v>0</v>
      </c>
    </row>
    <row r="1680" spans="1:6" x14ac:dyDescent="0.25">
      <c r="A1680" t="s">
        <v>60</v>
      </c>
      <c r="B1680" t="s">
        <v>305</v>
      </c>
      <c r="C1680" t="s">
        <v>310</v>
      </c>
      <c r="D1680">
        <v>0</v>
      </c>
      <c r="F1680">
        <v>0</v>
      </c>
    </row>
    <row r="1681" spans="1:6" x14ac:dyDescent="0.25">
      <c r="A1681" t="s">
        <v>60</v>
      </c>
      <c r="B1681" t="s">
        <v>305</v>
      </c>
      <c r="C1681" t="s">
        <v>307</v>
      </c>
      <c r="D1681">
        <v>0</v>
      </c>
      <c r="F1681">
        <v>0</v>
      </c>
    </row>
    <row r="1682" spans="1:6" x14ac:dyDescent="0.25">
      <c r="A1682" t="s">
        <v>90</v>
      </c>
      <c r="B1682" t="s">
        <v>286</v>
      </c>
      <c r="C1682" t="s">
        <v>414</v>
      </c>
      <c r="D1682">
        <v>0</v>
      </c>
      <c r="F1682">
        <v>0</v>
      </c>
    </row>
    <row r="1683" spans="1:6" x14ac:dyDescent="0.25">
      <c r="A1683" t="s">
        <v>90</v>
      </c>
      <c r="B1683" t="s">
        <v>286</v>
      </c>
      <c r="C1683" t="s">
        <v>413</v>
      </c>
      <c r="D1683">
        <v>0</v>
      </c>
      <c r="F1683">
        <v>0</v>
      </c>
    </row>
    <row r="1684" spans="1:6" x14ac:dyDescent="0.25">
      <c r="A1684" t="s">
        <v>90</v>
      </c>
      <c r="B1684" t="s">
        <v>286</v>
      </c>
      <c r="C1684" t="s">
        <v>415</v>
      </c>
      <c r="D1684">
        <v>0</v>
      </c>
      <c r="F1684">
        <v>0</v>
      </c>
    </row>
    <row r="1685" spans="1:6" x14ac:dyDescent="0.25">
      <c r="A1685" t="s">
        <v>90</v>
      </c>
      <c r="B1685" t="s">
        <v>286</v>
      </c>
      <c r="C1685" t="s">
        <v>417</v>
      </c>
      <c r="D1685">
        <v>0</v>
      </c>
      <c r="F1685">
        <v>0</v>
      </c>
    </row>
    <row r="1686" spans="1:6" x14ac:dyDescent="0.25">
      <c r="A1686" t="s">
        <v>90</v>
      </c>
      <c r="B1686" t="s">
        <v>286</v>
      </c>
      <c r="C1686" t="s">
        <v>416</v>
      </c>
      <c r="D1686">
        <v>0</v>
      </c>
      <c r="F1686">
        <v>0</v>
      </c>
    </row>
    <row r="1687" spans="1:6" x14ac:dyDescent="0.25">
      <c r="A1687" t="s">
        <v>90</v>
      </c>
      <c r="B1687" t="s">
        <v>286</v>
      </c>
      <c r="C1687" t="s">
        <v>287</v>
      </c>
      <c r="D1687">
        <v>0</v>
      </c>
      <c r="F1687">
        <v>0</v>
      </c>
    </row>
    <row r="1688" spans="1:6" x14ac:dyDescent="0.25">
      <c r="A1688" t="s">
        <v>90</v>
      </c>
      <c r="B1688" t="s">
        <v>286</v>
      </c>
      <c r="C1688" t="s">
        <v>288</v>
      </c>
      <c r="D1688">
        <v>0</v>
      </c>
      <c r="F1688">
        <v>2</v>
      </c>
    </row>
    <row r="1689" spans="1:6" x14ac:dyDescent="0.25">
      <c r="A1689" t="s">
        <v>90</v>
      </c>
      <c r="B1689" t="s">
        <v>286</v>
      </c>
      <c r="C1689" t="s">
        <v>289</v>
      </c>
      <c r="D1689">
        <v>0</v>
      </c>
      <c r="E1689">
        <v>5</v>
      </c>
      <c r="F1689">
        <v>4</v>
      </c>
    </row>
    <row r="1690" spans="1:6" x14ac:dyDescent="0.25">
      <c r="A1690" t="s">
        <v>90</v>
      </c>
      <c r="B1690" t="s">
        <v>286</v>
      </c>
      <c r="C1690" t="s">
        <v>290</v>
      </c>
      <c r="D1690">
        <v>0</v>
      </c>
      <c r="E1690">
        <v>5</v>
      </c>
      <c r="F1690">
        <v>4</v>
      </c>
    </row>
    <row r="1691" spans="1:6" x14ac:dyDescent="0.25">
      <c r="A1691" t="s">
        <v>90</v>
      </c>
      <c r="B1691" t="s">
        <v>286</v>
      </c>
      <c r="C1691" t="s">
        <v>291</v>
      </c>
      <c r="D1691">
        <v>0</v>
      </c>
      <c r="F1691">
        <v>3</v>
      </c>
    </row>
    <row r="1692" spans="1:6" x14ac:dyDescent="0.25">
      <c r="A1692" t="s">
        <v>90</v>
      </c>
      <c r="B1692" t="s">
        <v>286</v>
      </c>
      <c r="C1692" t="s">
        <v>292</v>
      </c>
      <c r="D1692">
        <v>0</v>
      </c>
      <c r="F1692">
        <v>3</v>
      </c>
    </row>
    <row r="1693" spans="1:6" x14ac:dyDescent="0.25">
      <c r="A1693" t="s">
        <v>90</v>
      </c>
      <c r="B1693" t="s">
        <v>286</v>
      </c>
      <c r="C1693" t="s">
        <v>293</v>
      </c>
      <c r="D1693">
        <v>0</v>
      </c>
      <c r="F1693">
        <v>2</v>
      </c>
    </row>
    <row r="1694" spans="1:6" x14ac:dyDescent="0.25">
      <c r="A1694" t="s">
        <v>90</v>
      </c>
      <c r="B1694" t="s">
        <v>286</v>
      </c>
      <c r="C1694" t="s">
        <v>294</v>
      </c>
      <c r="D1694">
        <v>0</v>
      </c>
      <c r="F1694">
        <v>1</v>
      </c>
    </row>
    <row r="1695" spans="1:6" x14ac:dyDescent="0.25">
      <c r="A1695" t="s">
        <v>90</v>
      </c>
      <c r="B1695" t="s">
        <v>286</v>
      </c>
      <c r="C1695" t="s">
        <v>295</v>
      </c>
      <c r="D1695">
        <v>0</v>
      </c>
      <c r="F1695">
        <v>0</v>
      </c>
    </row>
    <row r="1696" spans="1:6" x14ac:dyDescent="0.25">
      <c r="A1696" t="s">
        <v>90</v>
      </c>
      <c r="B1696" t="s">
        <v>286</v>
      </c>
      <c r="C1696" t="s">
        <v>296</v>
      </c>
      <c r="D1696">
        <v>0</v>
      </c>
      <c r="F1696">
        <v>0</v>
      </c>
    </row>
    <row r="1697" spans="1:6" x14ac:dyDescent="0.25">
      <c r="A1697" t="s">
        <v>90</v>
      </c>
      <c r="B1697" t="s">
        <v>286</v>
      </c>
      <c r="C1697" t="s">
        <v>297</v>
      </c>
      <c r="D1697">
        <v>0</v>
      </c>
      <c r="F1697">
        <v>0</v>
      </c>
    </row>
    <row r="1698" spans="1:6" x14ac:dyDescent="0.25">
      <c r="A1698" t="s">
        <v>90</v>
      </c>
      <c r="B1698" t="s">
        <v>286</v>
      </c>
      <c r="C1698" t="s">
        <v>298</v>
      </c>
      <c r="D1698">
        <v>0</v>
      </c>
      <c r="F1698">
        <v>1</v>
      </c>
    </row>
    <row r="1699" spans="1:6" x14ac:dyDescent="0.25">
      <c r="A1699" t="s">
        <v>90</v>
      </c>
      <c r="B1699" t="s">
        <v>286</v>
      </c>
      <c r="C1699" t="s">
        <v>299</v>
      </c>
      <c r="D1699">
        <v>0</v>
      </c>
      <c r="F1699">
        <v>3</v>
      </c>
    </row>
    <row r="1700" spans="1:6" x14ac:dyDescent="0.25">
      <c r="A1700" t="s">
        <v>90</v>
      </c>
      <c r="B1700" t="s">
        <v>286</v>
      </c>
      <c r="C1700" t="s">
        <v>301</v>
      </c>
      <c r="D1700">
        <v>0</v>
      </c>
      <c r="F1700">
        <v>0</v>
      </c>
    </row>
    <row r="1701" spans="1:6" x14ac:dyDescent="0.25">
      <c r="A1701" t="s">
        <v>90</v>
      </c>
      <c r="B1701" t="s">
        <v>286</v>
      </c>
      <c r="C1701" t="s">
        <v>302</v>
      </c>
      <c r="D1701">
        <v>0</v>
      </c>
      <c r="F1701">
        <v>0</v>
      </c>
    </row>
    <row r="1702" spans="1:6" x14ac:dyDescent="0.25">
      <c r="A1702" t="s">
        <v>90</v>
      </c>
      <c r="B1702" t="s">
        <v>286</v>
      </c>
      <c r="C1702" t="s">
        <v>306</v>
      </c>
      <c r="D1702">
        <v>0</v>
      </c>
      <c r="F1702">
        <v>0</v>
      </c>
    </row>
    <row r="1703" spans="1:6" x14ac:dyDescent="0.25">
      <c r="A1703" t="s">
        <v>90</v>
      </c>
      <c r="B1703" t="s">
        <v>286</v>
      </c>
      <c r="C1703" t="s">
        <v>309</v>
      </c>
      <c r="D1703">
        <v>0</v>
      </c>
      <c r="F1703">
        <v>0</v>
      </c>
    </row>
    <row r="1704" spans="1:6" x14ac:dyDescent="0.25">
      <c r="A1704" t="s">
        <v>90</v>
      </c>
      <c r="B1704" t="s">
        <v>286</v>
      </c>
      <c r="C1704" t="s">
        <v>310</v>
      </c>
      <c r="D1704">
        <v>0</v>
      </c>
      <c r="F1704">
        <v>0</v>
      </c>
    </row>
    <row r="1705" spans="1:6" x14ac:dyDescent="0.25">
      <c r="A1705" t="s">
        <v>90</v>
      </c>
      <c r="B1705" t="s">
        <v>286</v>
      </c>
      <c r="C1705" t="s">
        <v>307</v>
      </c>
      <c r="D1705">
        <v>0</v>
      </c>
      <c r="F1705">
        <v>0</v>
      </c>
    </row>
    <row r="1706" spans="1:6" x14ac:dyDescent="0.25">
      <c r="A1706" t="s">
        <v>90</v>
      </c>
      <c r="B1706" t="s">
        <v>300</v>
      </c>
      <c r="C1706" t="s">
        <v>414</v>
      </c>
      <c r="D1706">
        <v>0</v>
      </c>
      <c r="F1706">
        <v>0</v>
      </c>
    </row>
    <row r="1707" spans="1:6" x14ac:dyDescent="0.25">
      <c r="A1707" t="s">
        <v>90</v>
      </c>
      <c r="B1707" t="s">
        <v>300</v>
      </c>
      <c r="C1707" t="s">
        <v>413</v>
      </c>
      <c r="D1707">
        <v>0</v>
      </c>
      <c r="F1707">
        <v>0</v>
      </c>
    </row>
    <row r="1708" spans="1:6" x14ac:dyDescent="0.25">
      <c r="A1708" t="s">
        <v>90</v>
      </c>
      <c r="B1708" t="s">
        <v>300</v>
      </c>
      <c r="C1708" t="s">
        <v>415</v>
      </c>
      <c r="D1708">
        <v>0</v>
      </c>
      <c r="F1708">
        <v>0</v>
      </c>
    </row>
    <row r="1709" spans="1:6" x14ac:dyDescent="0.25">
      <c r="A1709" t="s">
        <v>90</v>
      </c>
      <c r="B1709" t="s">
        <v>300</v>
      </c>
      <c r="C1709" t="s">
        <v>417</v>
      </c>
      <c r="D1709">
        <v>0</v>
      </c>
      <c r="F1709">
        <v>0</v>
      </c>
    </row>
    <row r="1710" spans="1:6" x14ac:dyDescent="0.25">
      <c r="A1710" t="s">
        <v>90</v>
      </c>
      <c r="B1710" t="s">
        <v>300</v>
      </c>
      <c r="C1710" t="s">
        <v>416</v>
      </c>
      <c r="D1710">
        <v>0</v>
      </c>
      <c r="F1710">
        <v>0</v>
      </c>
    </row>
    <row r="1711" spans="1:6" x14ac:dyDescent="0.25">
      <c r="A1711" t="s">
        <v>90</v>
      </c>
      <c r="B1711" t="s">
        <v>300</v>
      </c>
      <c r="C1711" t="s">
        <v>287</v>
      </c>
      <c r="D1711">
        <v>0</v>
      </c>
      <c r="F1711">
        <v>0</v>
      </c>
    </row>
    <row r="1712" spans="1:6" x14ac:dyDescent="0.25">
      <c r="A1712" t="s">
        <v>90</v>
      </c>
      <c r="B1712" t="s">
        <v>300</v>
      </c>
      <c r="C1712" t="s">
        <v>288</v>
      </c>
      <c r="D1712">
        <v>0</v>
      </c>
      <c r="F1712">
        <v>3</v>
      </c>
    </row>
    <row r="1713" spans="1:6" x14ac:dyDescent="0.25">
      <c r="A1713" t="s">
        <v>90</v>
      </c>
      <c r="B1713" t="s">
        <v>300</v>
      </c>
      <c r="C1713" t="s">
        <v>289</v>
      </c>
      <c r="D1713">
        <v>7</v>
      </c>
      <c r="E1713">
        <v>9</v>
      </c>
      <c r="F1713">
        <v>5</v>
      </c>
    </row>
    <row r="1714" spans="1:6" x14ac:dyDescent="0.25">
      <c r="A1714" t="s">
        <v>90</v>
      </c>
      <c r="B1714" t="s">
        <v>300</v>
      </c>
      <c r="C1714" t="s">
        <v>290</v>
      </c>
      <c r="D1714">
        <v>0</v>
      </c>
      <c r="E1714">
        <v>5</v>
      </c>
      <c r="F1714">
        <v>6</v>
      </c>
    </row>
    <row r="1715" spans="1:6" x14ac:dyDescent="0.25">
      <c r="A1715" t="s">
        <v>90</v>
      </c>
      <c r="B1715" t="s">
        <v>300</v>
      </c>
      <c r="C1715" t="s">
        <v>291</v>
      </c>
      <c r="D1715">
        <v>0</v>
      </c>
      <c r="F1715">
        <v>2</v>
      </c>
    </row>
    <row r="1716" spans="1:6" x14ac:dyDescent="0.25">
      <c r="A1716" t="s">
        <v>90</v>
      </c>
      <c r="B1716" t="s">
        <v>300</v>
      </c>
      <c r="C1716" t="s">
        <v>292</v>
      </c>
      <c r="D1716">
        <v>0</v>
      </c>
      <c r="F1716">
        <v>3</v>
      </c>
    </row>
    <row r="1717" spans="1:6" x14ac:dyDescent="0.25">
      <c r="A1717" t="s">
        <v>90</v>
      </c>
      <c r="B1717" t="s">
        <v>300</v>
      </c>
      <c r="C1717" t="s">
        <v>293</v>
      </c>
      <c r="D1717">
        <v>0</v>
      </c>
      <c r="F1717">
        <v>1</v>
      </c>
    </row>
    <row r="1718" spans="1:6" x14ac:dyDescent="0.25">
      <c r="A1718" t="s">
        <v>90</v>
      </c>
      <c r="B1718" t="s">
        <v>300</v>
      </c>
      <c r="C1718" t="s">
        <v>294</v>
      </c>
      <c r="D1718">
        <v>0</v>
      </c>
      <c r="F1718">
        <v>0</v>
      </c>
    </row>
    <row r="1719" spans="1:6" x14ac:dyDescent="0.25">
      <c r="A1719" t="s">
        <v>90</v>
      </c>
      <c r="B1719" t="s">
        <v>300</v>
      </c>
      <c r="C1719" t="s">
        <v>295</v>
      </c>
      <c r="D1719">
        <v>0</v>
      </c>
      <c r="F1719">
        <v>0</v>
      </c>
    </row>
    <row r="1720" spans="1:6" x14ac:dyDescent="0.25">
      <c r="A1720" t="s">
        <v>90</v>
      </c>
      <c r="B1720" t="s">
        <v>300</v>
      </c>
      <c r="C1720" t="s">
        <v>296</v>
      </c>
      <c r="D1720">
        <v>0</v>
      </c>
      <c r="F1720">
        <v>0</v>
      </c>
    </row>
    <row r="1721" spans="1:6" x14ac:dyDescent="0.25">
      <c r="A1721" t="s">
        <v>90</v>
      </c>
      <c r="B1721" t="s">
        <v>300</v>
      </c>
      <c r="C1721" t="s">
        <v>297</v>
      </c>
      <c r="D1721">
        <v>0</v>
      </c>
      <c r="F1721">
        <v>0</v>
      </c>
    </row>
    <row r="1722" spans="1:6" x14ac:dyDescent="0.25">
      <c r="A1722" t="s">
        <v>90</v>
      </c>
      <c r="B1722" t="s">
        <v>300</v>
      </c>
      <c r="C1722" t="s">
        <v>298</v>
      </c>
      <c r="D1722">
        <v>0</v>
      </c>
      <c r="F1722">
        <v>3</v>
      </c>
    </row>
    <row r="1723" spans="1:6" x14ac:dyDescent="0.25">
      <c r="A1723" t="s">
        <v>90</v>
      </c>
      <c r="B1723" t="s">
        <v>300</v>
      </c>
      <c r="C1723" t="s">
        <v>299</v>
      </c>
      <c r="D1723">
        <v>3</v>
      </c>
      <c r="E1723">
        <v>5</v>
      </c>
      <c r="F1723">
        <v>5</v>
      </c>
    </row>
    <row r="1724" spans="1:6" x14ac:dyDescent="0.25">
      <c r="A1724" t="s">
        <v>90</v>
      </c>
      <c r="B1724" t="s">
        <v>300</v>
      </c>
      <c r="C1724" t="s">
        <v>301</v>
      </c>
      <c r="D1724">
        <v>0</v>
      </c>
      <c r="E1724">
        <v>4</v>
      </c>
      <c r="F1724">
        <v>4</v>
      </c>
    </row>
    <row r="1725" spans="1:6" x14ac:dyDescent="0.25">
      <c r="A1725" t="s">
        <v>90</v>
      </c>
      <c r="B1725" t="s">
        <v>300</v>
      </c>
      <c r="C1725" t="s">
        <v>302</v>
      </c>
      <c r="D1725">
        <v>0</v>
      </c>
      <c r="F1725">
        <v>0</v>
      </c>
    </row>
    <row r="1726" spans="1:6" x14ac:dyDescent="0.25">
      <c r="A1726" t="s">
        <v>90</v>
      </c>
      <c r="B1726" t="s">
        <v>300</v>
      </c>
      <c r="C1726" t="s">
        <v>306</v>
      </c>
      <c r="D1726">
        <v>0</v>
      </c>
      <c r="F1726">
        <v>0</v>
      </c>
    </row>
    <row r="1727" spans="1:6" x14ac:dyDescent="0.25">
      <c r="A1727" t="s">
        <v>90</v>
      </c>
      <c r="B1727" t="s">
        <v>300</v>
      </c>
      <c r="C1727" t="s">
        <v>309</v>
      </c>
      <c r="D1727">
        <v>0</v>
      </c>
      <c r="F1727">
        <v>0</v>
      </c>
    </row>
    <row r="1728" spans="1:6" x14ac:dyDescent="0.25">
      <c r="A1728" t="s">
        <v>90</v>
      </c>
      <c r="B1728" t="s">
        <v>300</v>
      </c>
      <c r="C1728" t="s">
        <v>310</v>
      </c>
      <c r="D1728">
        <v>0</v>
      </c>
      <c r="F1728">
        <v>0</v>
      </c>
    </row>
    <row r="1729" spans="1:6" x14ac:dyDescent="0.25">
      <c r="A1729" t="s">
        <v>90</v>
      </c>
      <c r="B1729" t="s">
        <v>300</v>
      </c>
      <c r="C1729" t="s">
        <v>307</v>
      </c>
      <c r="D1729">
        <v>0</v>
      </c>
      <c r="F1729">
        <v>0</v>
      </c>
    </row>
    <row r="1730" spans="1:6" x14ac:dyDescent="0.25">
      <c r="A1730" t="s">
        <v>90</v>
      </c>
      <c r="B1730" t="s">
        <v>311</v>
      </c>
      <c r="C1730" t="s">
        <v>414</v>
      </c>
      <c r="D1730">
        <v>0</v>
      </c>
      <c r="F1730">
        <v>0</v>
      </c>
    </row>
    <row r="1731" spans="1:6" x14ac:dyDescent="0.25">
      <c r="A1731" t="s">
        <v>90</v>
      </c>
      <c r="B1731" t="s">
        <v>311</v>
      </c>
      <c r="C1731" t="s">
        <v>413</v>
      </c>
      <c r="D1731">
        <v>0</v>
      </c>
      <c r="F1731">
        <v>0</v>
      </c>
    </row>
    <row r="1732" spans="1:6" x14ac:dyDescent="0.25">
      <c r="A1732" t="s">
        <v>90</v>
      </c>
      <c r="B1732" t="s">
        <v>311</v>
      </c>
      <c r="C1732" t="s">
        <v>415</v>
      </c>
      <c r="D1732">
        <v>0</v>
      </c>
      <c r="F1732">
        <v>0</v>
      </c>
    </row>
    <row r="1733" spans="1:6" x14ac:dyDescent="0.25">
      <c r="A1733" t="s">
        <v>90</v>
      </c>
      <c r="B1733" t="s">
        <v>311</v>
      </c>
      <c r="C1733" t="s">
        <v>417</v>
      </c>
      <c r="D1733">
        <v>0</v>
      </c>
      <c r="F1733">
        <v>0</v>
      </c>
    </row>
    <row r="1734" spans="1:6" x14ac:dyDescent="0.25">
      <c r="A1734" t="s">
        <v>90</v>
      </c>
      <c r="B1734" t="s">
        <v>311</v>
      </c>
      <c r="C1734" t="s">
        <v>416</v>
      </c>
      <c r="D1734">
        <v>0</v>
      </c>
      <c r="F1734">
        <v>0</v>
      </c>
    </row>
    <row r="1735" spans="1:6" x14ac:dyDescent="0.25">
      <c r="A1735" t="s">
        <v>90</v>
      </c>
      <c r="B1735" t="s">
        <v>311</v>
      </c>
      <c r="C1735" t="s">
        <v>287</v>
      </c>
      <c r="D1735">
        <v>0</v>
      </c>
      <c r="F1735">
        <v>0</v>
      </c>
    </row>
    <row r="1736" spans="1:6" x14ac:dyDescent="0.25">
      <c r="A1736" t="s">
        <v>90</v>
      </c>
      <c r="B1736" t="s">
        <v>311</v>
      </c>
      <c r="C1736" t="s">
        <v>288</v>
      </c>
      <c r="D1736">
        <v>0</v>
      </c>
      <c r="F1736">
        <v>0</v>
      </c>
    </row>
    <row r="1737" spans="1:6" x14ac:dyDescent="0.25">
      <c r="A1737" t="s">
        <v>90</v>
      </c>
      <c r="B1737" t="s">
        <v>311</v>
      </c>
      <c r="C1737" t="s">
        <v>289</v>
      </c>
      <c r="D1737">
        <v>0</v>
      </c>
      <c r="F1737">
        <v>0</v>
      </c>
    </row>
    <row r="1738" spans="1:6" x14ac:dyDescent="0.25">
      <c r="A1738" t="s">
        <v>90</v>
      </c>
      <c r="B1738" t="s">
        <v>311</v>
      </c>
      <c r="C1738" t="s">
        <v>290</v>
      </c>
      <c r="D1738">
        <v>0</v>
      </c>
      <c r="F1738">
        <v>0</v>
      </c>
    </row>
    <row r="1739" spans="1:6" x14ac:dyDescent="0.25">
      <c r="A1739" t="s">
        <v>90</v>
      </c>
      <c r="B1739" t="s">
        <v>311</v>
      </c>
      <c r="C1739" t="s">
        <v>291</v>
      </c>
      <c r="D1739">
        <v>0</v>
      </c>
      <c r="F1739">
        <v>0</v>
      </c>
    </row>
    <row r="1740" spans="1:6" x14ac:dyDescent="0.25">
      <c r="A1740" t="s">
        <v>90</v>
      </c>
      <c r="B1740" t="s">
        <v>311</v>
      </c>
      <c r="C1740" t="s">
        <v>292</v>
      </c>
      <c r="D1740">
        <v>0</v>
      </c>
      <c r="F1740">
        <v>0</v>
      </c>
    </row>
    <row r="1741" spans="1:6" x14ac:dyDescent="0.25">
      <c r="A1741" t="s">
        <v>90</v>
      </c>
      <c r="B1741" t="s">
        <v>311</v>
      </c>
      <c r="C1741" t="s">
        <v>293</v>
      </c>
      <c r="D1741">
        <v>0</v>
      </c>
      <c r="F1741">
        <v>0</v>
      </c>
    </row>
    <row r="1742" spans="1:6" x14ac:dyDescent="0.25">
      <c r="A1742" t="s">
        <v>90</v>
      </c>
      <c r="B1742" t="s">
        <v>311</v>
      </c>
      <c r="C1742" t="s">
        <v>294</v>
      </c>
      <c r="D1742">
        <v>0</v>
      </c>
      <c r="F1742">
        <v>0</v>
      </c>
    </row>
    <row r="1743" spans="1:6" x14ac:dyDescent="0.25">
      <c r="A1743" t="s">
        <v>90</v>
      </c>
      <c r="B1743" t="s">
        <v>311</v>
      </c>
      <c r="C1743" t="s">
        <v>295</v>
      </c>
      <c r="D1743">
        <v>0</v>
      </c>
      <c r="F1743">
        <v>0</v>
      </c>
    </row>
    <row r="1744" spans="1:6" x14ac:dyDescent="0.25">
      <c r="A1744" t="s">
        <v>90</v>
      </c>
      <c r="B1744" t="s">
        <v>311</v>
      </c>
      <c r="C1744" t="s">
        <v>296</v>
      </c>
      <c r="D1744">
        <v>0</v>
      </c>
      <c r="F1744">
        <v>0</v>
      </c>
    </row>
    <row r="1745" spans="1:6" x14ac:dyDescent="0.25">
      <c r="A1745" t="s">
        <v>90</v>
      </c>
      <c r="B1745" t="s">
        <v>311</v>
      </c>
      <c r="C1745" t="s">
        <v>297</v>
      </c>
      <c r="D1745">
        <v>0</v>
      </c>
      <c r="F1745">
        <v>0</v>
      </c>
    </row>
    <row r="1746" spans="1:6" x14ac:dyDescent="0.25">
      <c r="A1746" t="s">
        <v>90</v>
      </c>
      <c r="B1746" t="s">
        <v>311</v>
      </c>
      <c r="C1746" t="s">
        <v>298</v>
      </c>
      <c r="D1746">
        <v>0</v>
      </c>
      <c r="F1746">
        <v>0</v>
      </c>
    </row>
    <row r="1747" spans="1:6" x14ac:dyDescent="0.25">
      <c r="A1747" t="s">
        <v>90</v>
      </c>
      <c r="B1747" t="s">
        <v>311</v>
      </c>
      <c r="C1747" t="s">
        <v>299</v>
      </c>
      <c r="D1747">
        <v>0</v>
      </c>
      <c r="F1747">
        <v>0</v>
      </c>
    </row>
    <row r="1748" spans="1:6" x14ac:dyDescent="0.25">
      <c r="A1748" t="s">
        <v>90</v>
      </c>
      <c r="B1748" t="s">
        <v>311</v>
      </c>
      <c r="C1748" t="s">
        <v>301</v>
      </c>
      <c r="D1748">
        <v>0</v>
      </c>
      <c r="F1748">
        <v>0</v>
      </c>
    </row>
    <row r="1749" spans="1:6" x14ac:dyDescent="0.25">
      <c r="A1749" t="s">
        <v>90</v>
      </c>
      <c r="B1749" t="s">
        <v>311</v>
      </c>
      <c r="C1749" t="s">
        <v>302</v>
      </c>
      <c r="D1749">
        <v>0</v>
      </c>
      <c r="F1749">
        <v>0</v>
      </c>
    </row>
    <row r="1750" spans="1:6" x14ac:dyDescent="0.25">
      <c r="A1750" t="s">
        <v>90</v>
      </c>
      <c r="B1750" t="s">
        <v>311</v>
      </c>
      <c r="C1750" t="s">
        <v>306</v>
      </c>
      <c r="D1750">
        <v>0</v>
      </c>
      <c r="F1750">
        <v>0</v>
      </c>
    </row>
    <row r="1751" spans="1:6" x14ac:dyDescent="0.25">
      <c r="A1751" t="s">
        <v>90</v>
      </c>
      <c r="B1751" t="s">
        <v>311</v>
      </c>
      <c r="C1751" t="s">
        <v>309</v>
      </c>
      <c r="D1751">
        <v>0</v>
      </c>
      <c r="F1751">
        <v>0</v>
      </c>
    </row>
    <row r="1752" spans="1:6" x14ac:dyDescent="0.25">
      <c r="A1752" t="s">
        <v>90</v>
      </c>
      <c r="B1752" t="s">
        <v>311</v>
      </c>
      <c r="C1752" t="s">
        <v>310</v>
      </c>
      <c r="D1752">
        <v>0</v>
      </c>
      <c r="F1752">
        <v>0</v>
      </c>
    </row>
    <row r="1753" spans="1:6" x14ac:dyDescent="0.25">
      <c r="A1753" t="s">
        <v>90</v>
      </c>
      <c r="B1753" t="s">
        <v>311</v>
      </c>
      <c r="C1753" t="s">
        <v>307</v>
      </c>
      <c r="D1753">
        <v>0</v>
      </c>
      <c r="F1753">
        <v>0</v>
      </c>
    </row>
    <row r="1754" spans="1:6" x14ac:dyDescent="0.25">
      <c r="A1754" t="s">
        <v>90</v>
      </c>
      <c r="B1754" t="s">
        <v>308</v>
      </c>
      <c r="C1754" t="s">
        <v>414</v>
      </c>
      <c r="D1754">
        <v>0</v>
      </c>
      <c r="F1754">
        <v>0</v>
      </c>
    </row>
    <row r="1755" spans="1:6" x14ac:dyDescent="0.25">
      <c r="A1755" t="s">
        <v>90</v>
      </c>
      <c r="B1755" t="s">
        <v>308</v>
      </c>
      <c r="C1755" t="s">
        <v>413</v>
      </c>
      <c r="D1755">
        <v>0</v>
      </c>
      <c r="F1755">
        <v>0</v>
      </c>
    </row>
    <row r="1756" spans="1:6" x14ac:dyDescent="0.25">
      <c r="A1756" t="s">
        <v>90</v>
      </c>
      <c r="B1756" t="s">
        <v>308</v>
      </c>
      <c r="C1756" t="s">
        <v>415</v>
      </c>
      <c r="D1756">
        <v>0</v>
      </c>
      <c r="F1756">
        <v>0</v>
      </c>
    </row>
    <row r="1757" spans="1:6" x14ac:dyDescent="0.25">
      <c r="A1757" t="s">
        <v>90</v>
      </c>
      <c r="B1757" t="s">
        <v>308</v>
      </c>
      <c r="C1757" t="s">
        <v>417</v>
      </c>
      <c r="D1757">
        <v>0</v>
      </c>
      <c r="F1757">
        <v>0</v>
      </c>
    </row>
    <row r="1758" spans="1:6" x14ac:dyDescent="0.25">
      <c r="A1758" t="s">
        <v>90</v>
      </c>
      <c r="B1758" t="s">
        <v>308</v>
      </c>
      <c r="C1758" t="s">
        <v>416</v>
      </c>
      <c r="D1758">
        <v>0</v>
      </c>
      <c r="F1758">
        <v>0</v>
      </c>
    </row>
    <row r="1759" spans="1:6" x14ac:dyDescent="0.25">
      <c r="A1759" t="s">
        <v>90</v>
      </c>
      <c r="B1759" t="s">
        <v>308</v>
      </c>
      <c r="C1759" t="s">
        <v>287</v>
      </c>
      <c r="D1759">
        <v>0</v>
      </c>
      <c r="F1759">
        <v>0</v>
      </c>
    </row>
    <row r="1760" spans="1:6" x14ac:dyDescent="0.25">
      <c r="A1760" t="s">
        <v>90</v>
      </c>
      <c r="B1760" t="s">
        <v>308</v>
      </c>
      <c r="C1760" t="s">
        <v>288</v>
      </c>
      <c r="D1760">
        <v>0</v>
      </c>
      <c r="F1760">
        <v>0</v>
      </c>
    </row>
    <row r="1761" spans="1:6" x14ac:dyDescent="0.25">
      <c r="A1761" t="s">
        <v>90</v>
      </c>
      <c r="B1761" t="s">
        <v>308</v>
      </c>
      <c r="C1761" t="s">
        <v>289</v>
      </c>
      <c r="D1761">
        <v>0</v>
      </c>
      <c r="F1761">
        <v>0</v>
      </c>
    </row>
    <row r="1762" spans="1:6" x14ac:dyDescent="0.25">
      <c r="A1762" t="s">
        <v>90</v>
      </c>
      <c r="B1762" t="s">
        <v>308</v>
      </c>
      <c r="C1762" t="s">
        <v>290</v>
      </c>
      <c r="D1762">
        <v>0</v>
      </c>
      <c r="F1762">
        <v>0</v>
      </c>
    </row>
    <row r="1763" spans="1:6" x14ac:dyDescent="0.25">
      <c r="A1763" t="s">
        <v>90</v>
      </c>
      <c r="B1763" t="s">
        <v>308</v>
      </c>
      <c r="C1763" t="s">
        <v>291</v>
      </c>
      <c r="D1763">
        <v>0</v>
      </c>
      <c r="F1763">
        <v>0</v>
      </c>
    </row>
    <row r="1764" spans="1:6" x14ac:dyDescent="0.25">
      <c r="A1764" t="s">
        <v>90</v>
      </c>
      <c r="B1764" t="s">
        <v>308</v>
      </c>
      <c r="C1764" t="s">
        <v>292</v>
      </c>
      <c r="D1764">
        <v>0</v>
      </c>
      <c r="F1764">
        <v>0</v>
      </c>
    </row>
    <row r="1765" spans="1:6" x14ac:dyDescent="0.25">
      <c r="A1765" t="s">
        <v>90</v>
      </c>
      <c r="B1765" t="s">
        <v>308</v>
      </c>
      <c r="C1765" t="s">
        <v>293</v>
      </c>
      <c r="D1765">
        <v>0</v>
      </c>
      <c r="F1765">
        <v>0</v>
      </c>
    </row>
    <row r="1766" spans="1:6" x14ac:dyDescent="0.25">
      <c r="A1766" t="s">
        <v>90</v>
      </c>
      <c r="B1766" t="s">
        <v>308</v>
      </c>
      <c r="C1766" t="s">
        <v>294</v>
      </c>
      <c r="D1766">
        <v>0</v>
      </c>
      <c r="F1766">
        <v>0</v>
      </c>
    </row>
    <row r="1767" spans="1:6" x14ac:dyDescent="0.25">
      <c r="A1767" t="s">
        <v>90</v>
      </c>
      <c r="B1767" t="s">
        <v>308</v>
      </c>
      <c r="C1767" t="s">
        <v>295</v>
      </c>
      <c r="D1767">
        <v>0</v>
      </c>
      <c r="F1767">
        <v>0</v>
      </c>
    </row>
    <row r="1768" spans="1:6" x14ac:dyDescent="0.25">
      <c r="A1768" t="s">
        <v>90</v>
      </c>
      <c r="B1768" t="s">
        <v>308</v>
      </c>
      <c r="C1768" t="s">
        <v>296</v>
      </c>
      <c r="D1768">
        <v>0</v>
      </c>
      <c r="F1768">
        <v>0</v>
      </c>
    </row>
    <row r="1769" spans="1:6" x14ac:dyDescent="0.25">
      <c r="A1769" t="s">
        <v>90</v>
      </c>
      <c r="B1769" t="s">
        <v>308</v>
      </c>
      <c r="C1769" t="s">
        <v>297</v>
      </c>
      <c r="D1769">
        <v>0</v>
      </c>
      <c r="F1769">
        <v>0</v>
      </c>
    </row>
    <row r="1770" spans="1:6" x14ac:dyDescent="0.25">
      <c r="A1770" t="s">
        <v>90</v>
      </c>
      <c r="B1770" t="s">
        <v>308</v>
      </c>
      <c r="C1770" t="s">
        <v>298</v>
      </c>
      <c r="D1770">
        <v>0</v>
      </c>
      <c r="F1770">
        <v>0</v>
      </c>
    </row>
    <row r="1771" spans="1:6" x14ac:dyDescent="0.25">
      <c r="A1771" t="s">
        <v>90</v>
      </c>
      <c r="B1771" t="s">
        <v>308</v>
      </c>
      <c r="C1771" t="s">
        <v>299</v>
      </c>
      <c r="D1771">
        <v>0</v>
      </c>
      <c r="F1771">
        <v>0</v>
      </c>
    </row>
    <row r="1772" spans="1:6" x14ac:dyDescent="0.25">
      <c r="A1772" t="s">
        <v>90</v>
      </c>
      <c r="B1772" t="s">
        <v>308</v>
      </c>
      <c r="C1772" t="s">
        <v>301</v>
      </c>
      <c r="D1772">
        <v>0</v>
      </c>
      <c r="F1772">
        <v>0</v>
      </c>
    </row>
    <row r="1773" spans="1:6" x14ac:dyDescent="0.25">
      <c r="A1773" t="s">
        <v>90</v>
      </c>
      <c r="B1773" t="s">
        <v>308</v>
      </c>
      <c r="C1773" t="s">
        <v>302</v>
      </c>
      <c r="D1773">
        <v>0</v>
      </c>
      <c r="F1773">
        <v>0</v>
      </c>
    </row>
    <row r="1774" spans="1:6" x14ac:dyDescent="0.25">
      <c r="A1774" t="s">
        <v>90</v>
      </c>
      <c r="B1774" t="s">
        <v>308</v>
      </c>
      <c r="C1774" t="s">
        <v>306</v>
      </c>
      <c r="D1774">
        <v>0</v>
      </c>
      <c r="F1774">
        <v>0</v>
      </c>
    </row>
    <row r="1775" spans="1:6" x14ac:dyDescent="0.25">
      <c r="A1775" t="s">
        <v>90</v>
      </c>
      <c r="B1775" t="s">
        <v>308</v>
      </c>
      <c r="C1775" t="s">
        <v>309</v>
      </c>
      <c r="D1775">
        <v>0</v>
      </c>
      <c r="F1775">
        <v>0</v>
      </c>
    </row>
    <row r="1776" spans="1:6" x14ac:dyDescent="0.25">
      <c r="A1776" t="s">
        <v>90</v>
      </c>
      <c r="B1776" t="s">
        <v>308</v>
      </c>
      <c r="C1776" t="s">
        <v>310</v>
      </c>
      <c r="D1776">
        <v>0</v>
      </c>
      <c r="F1776">
        <v>0</v>
      </c>
    </row>
    <row r="1777" spans="1:6" x14ac:dyDescent="0.25">
      <c r="A1777" t="s">
        <v>90</v>
      </c>
      <c r="B1777" t="s">
        <v>308</v>
      </c>
      <c r="C1777" t="s">
        <v>307</v>
      </c>
      <c r="D1777">
        <v>0</v>
      </c>
      <c r="F1777">
        <v>0</v>
      </c>
    </row>
    <row r="1778" spans="1:6" x14ac:dyDescent="0.25">
      <c r="A1778" t="s">
        <v>90</v>
      </c>
      <c r="B1778" t="s">
        <v>303</v>
      </c>
      <c r="C1778" t="s">
        <v>414</v>
      </c>
      <c r="D1778">
        <v>0</v>
      </c>
      <c r="F1778">
        <v>0</v>
      </c>
    </row>
    <row r="1779" spans="1:6" x14ac:dyDescent="0.25">
      <c r="A1779" t="s">
        <v>90</v>
      </c>
      <c r="B1779" t="s">
        <v>303</v>
      </c>
      <c r="C1779" t="s">
        <v>413</v>
      </c>
      <c r="D1779">
        <v>0</v>
      </c>
      <c r="F1779">
        <v>0</v>
      </c>
    </row>
    <row r="1780" spans="1:6" x14ac:dyDescent="0.25">
      <c r="A1780" t="s">
        <v>90</v>
      </c>
      <c r="B1780" t="s">
        <v>303</v>
      </c>
      <c r="C1780" t="s">
        <v>415</v>
      </c>
      <c r="D1780">
        <v>0</v>
      </c>
      <c r="F1780">
        <v>0</v>
      </c>
    </row>
    <row r="1781" spans="1:6" x14ac:dyDescent="0.25">
      <c r="A1781" t="s">
        <v>90</v>
      </c>
      <c r="B1781" t="s">
        <v>303</v>
      </c>
      <c r="C1781" t="s">
        <v>417</v>
      </c>
      <c r="D1781">
        <v>0</v>
      </c>
      <c r="F1781">
        <v>0</v>
      </c>
    </row>
    <row r="1782" spans="1:6" x14ac:dyDescent="0.25">
      <c r="A1782" t="s">
        <v>90</v>
      </c>
      <c r="B1782" t="s">
        <v>303</v>
      </c>
      <c r="C1782" t="s">
        <v>416</v>
      </c>
      <c r="D1782">
        <v>0</v>
      </c>
      <c r="F1782">
        <v>0</v>
      </c>
    </row>
    <row r="1783" spans="1:6" x14ac:dyDescent="0.25">
      <c r="A1783" t="s">
        <v>90</v>
      </c>
      <c r="B1783" t="s">
        <v>303</v>
      </c>
      <c r="C1783" t="s">
        <v>287</v>
      </c>
      <c r="D1783">
        <v>0</v>
      </c>
      <c r="F1783">
        <v>0</v>
      </c>
    </row>
    <row r="1784" spans="1:6" x14ac:dyDescent="0.25">
      <c r="A1784" t="s">
        <v>90</v>
      </c>
      <c r="B1784" t="s">
        <v>303</v>
      </c>
      <c r="C1784" t="s">
        <v>288</v>
      </c>
      <c r="D1784">
        <v>0</v>
      </c>
      <c r="E1784">
        <v>5</v>
      </c>
      <c r="F1784">
        <v>4</v>
      </c>
    </row>
    <row r="1785" spans="1:6" x14ac:dyDescent="0.25">
      <c r="A1785" t="s">
        <v>90</v>
      </c>
      <c r="B1785" t="s">
        <v>303</v>
      </c>
      <c r="C1785" t="s">
        <v>289</v>
      </c>
      <c r="D1785">
        <v>9</v>
      </c>
      <c r="E1785">
        <v>11</v>
      </c>
      <c r="F1785">
        <v>8</v>
      </c>
    </row>
    <row r="1786" spans="1:6" x14ac:dyDescent="0.25">
      <c r="A1786" t="s">
        <v>90</v>
      </c>
      <c r="B1786" t="s">
        <v>303</v>
      </c>
      <c r="C1786" t="s">
        <v>290</v>
      </c>
      <c r="D1786">
        <v>9</v>
      </c>
      <c r="E1786">
        <v>11</v>
      </c>
      <c r="F1786">
        <v>8</v>
      </c>
    </row>
    <row r="1787" spans="1:6" x14ac:dyDescent="0.25">
      <c r="A1787" t="s">
        <v>90</v>
      </c>
      <c r="B1787" t="s">
        <v>303</v>
      </c>
      <c r="C1787" t="s">
        <v>291</v>
      </c>
      <c r="D1787">
        <v>0</v>
      </c>
      <c r="F1787">
        <v>3</v>
      </c>
    </row>
    <row r="1788" spans="1:6" x14ac:dyDescent="0.25">
      <c r="A1788" t="s">
        <v>90</v>
      </c>
      <c r="B1788" t="s">
        <v>303</v>
      </c>
      <c r="C1788" t="s">
        <v>292</v>
      </c>
      <c r="D1788">
        <v>0</v>
      </c>
      <c r="F1788">
        <v>4</v>
      </c>
    </row>
    <row r="1789" spans="1:6" x14ac:dyDescent="0.25">
      <c r="A1789" t="s">
        <v>90</v>
      </c>
      <c r="B1789" t="s">
        <v>303</v>
      </c>
      <c r="C1789" t="s">
        <v>293</v>
      </c>
      <c r="D1789">
        <v>0</v>
      </c>
      <c r="F1789">
        <v>2</v>
      </c>
    </row>
    <row r="1790" spans="1:6" x14ac:dyDescent="0.25">
      <c r="A1790" t="s">
        <v>90</v>
      </c>
      <c r="B1790" t="s">
        <v>303</v>
      </c>
      <c r="C1790" t="s">
        <v>294</v>
      </c>
      <c r="D1790">
        <v>0</v>
      </c>
      <c r="F1790">
        <v>2</v>
      </c>
    </row>
    <row r="1791" spans="1:6" x14ac:dyDescent="0.25">
      <c r="A1791" t="s">
        <v>90</v>
      </c>
      <c r="B1791" t="s">
        <v>303</v>
      </c>
      <c r="C1791" t="s">
        <v>295</v>
      </c>
      <c r="D1791">
        <v>0</v>
      </c>
      <c r="F1791">
        <v>1</v>
      </c>
    </row>
    <row r="1792" spans="1:6" x14ac:dyDescent="0.25">
      <c r="A1792" t="s">
        <v>90</v>
      </c>
      <c r="B1792" t="s">
        <v>303</v>
      </c>
      <c r="C1792" t="s">
        <v>296</v>
      </c>
      <c r="D1792">
        <v>0</v>
      </c>
      <c r="F1792">
        <v>0</v>
      </c>
    </row>
    <row r="1793" spans="1:6" x14ac:dyDescent="0.25">
      <c r="A1793" t="s">
        <v>90</v>
      </c>
      <c r="B1793" t="s">
        <v>303</v>
      </c>
      <c r="C1793" t="s">
        <v>297</v>
      </c>
      <c r="D1793">
        <v>0</v>
      </c>
      <c r="F1793">
        <v>1</v>
      </c>
    </row>
    <row r="1794" spans="1:6" x14ac:dyDescent="0.25">
      <c r="A1794" t="s">
        <v>90</v>
      </c>
      <c r="B1794" t="s">
        <v>303</v>
      </c>
      <c r="C1794" t="s">
        <v>298</v>
      </c>
      <c r="D1794">
        <v>0</v>
      </c>
      <c r="E1794">
        <v>4</v>
      </c>
      <c r="F1794">
        <v>4</v>
      </c>
    </row>
    <row r="1795" spans="1:6" x14ac:dyDescent="0.25">
      <c r="A1795" t="s">
        <v>90</v>
      </c>
      <c r="B1795" t="s">
        <v>303</v>
      </c>
      <c r="C1795" t="s">
        <v>299</v>
      </c>
      <c r="D1795">
        <v>6</v>
      </c>
      <c r="E1795">
        <v>8</v>
      </c>
      <c r="F1795">
        <v>6</v>
      </c>
    </row>
    <row r="1796" spans="1:6" x14ac:dyDescent="0.25">
      <c r="A1796" t="s">
        <v>90</v>
      </c>
      <c r="B1796" t="s">
        <v>303</v>
      </c>
      <c r="C1796" t="s">
        <v>301</v>
      </c>
      <c r="D1796">
        <v>0</v>
      </c>
      <c r="F1796">
        <v>3</v>
      </c>
    </row>
    <row r="1797" spans="1:6" x14ac:dyDescent="0.25">
      <c r="A1797" t="s">
        <v>90</v>
      </c>
      <c r="B1797" t="s">
        <v>303</v>
      </c>
      <c r="C1797" t="s">
        <v>302</v>
      </c>
      <c r="D1797">
        <v>0</v>
      </c>
      <c r="F1797">
        <v>0</v>
      </c>
    </row>
    <row r="1798" spans="1:6" x14ac:dyDescent="0.25">
      <c r="A1798" t="s">
        <v>90</v>
      </c>
      <c r="B1798" t="s">
        <v>303</v>
      </c>
      <c r="C1798" t="s">
        <v>306</v>
      </c>
      <c r="D1798">
        <v>0</v>
      </c>
      <c r="F1798">
        <v>0</v>
      </c>
    </row>
    <row r="1799" spans="1:6" x14ac:dyDescent="0.25">
      <c r="A1799" t="s">
        <v>90</v>
      </c>
      <c r="B1799" t="s">
        <v>303</v>
      </c>
      <c r="C1799" t="s">
        <v>309</v>
      </c>
      <c r="D1799">
        <v>0</v>
      </c>
      <c r="F1799">
        <v>0</v>
      </c>
    </row>
    <row r="1800" spans="1:6" x14ac:dyDescent="0.25">
      <c r="A1800" t="s">
        <v>90</v>
      </c>
      <c r="B1800" t="s">
        <v>303</v>
      </c>
      <c r="C1800" t="s">
        <v>310</v>
      </c>
      <c r="D1800">
        <v>0</v>
      </c>
      <c r="F1800">
        <v>0</v>
      </c>
    </row>
    <row r="1801" spans="1:6" x14ac:dyDescent="0.25">
      <c r="A1801" t="s">
        <v>90</v>
      </c>
      <c r="B1801" t="s">
        <v>303</v>
      </c>
      <c r="C1801" t="s">
        <v>307</v>
      </c>
      <c r="D1801">
        <v>0</v>
      </c>
      <c r="F1801">
        <v>0</v>
      </c>
    </row>
    <row r="1802" spans="1:6" x14ac:dyDescent="0.25">
      <c r="A1802" t="s">
        <v>90</v>
      </c>
      <c r="B1802" t="s">
        <v>304</v>
      </c>
      <c r="C1802" t="s">
        <v>414</v>
      </c>
      <c r="D1802">
        <v>0</v>
      </c>
      <c r="F1802">
        <v>0</v>
      </c>
    </row>
    <row r="1803" spans="1:6" x14ac:dyDescent="0.25">
      <c r="A1803" t="s">
        <v>90</v>
      </c>
      <c r="B1803" t="s">
        <v>304</v>
      </c>
      <c r="C1803" t="s">
        <v>413</v>
      </c>
      <c r="D1803">
        <v>0</v>
      </c>
      <c r="F1803">
        <v>0</v>
      </c>
    </row>
    <row r="1804" spans="1:6" x14ac:dyDescent="0.25">
      <c r="A1804" t="s">
        <v>90</v>
      </c>
      <c r="B1804" t="s">
        <v>304</v>
      </c>
      <c r="C1804" t="s">
        <v>415</v>
      </c>
      <c r="D1804">
        <v>0</v>
      </c>
      <c r="F1804">
        <v>0</v>
      </c>
    </row>
    <row r="1805" spans="1:6" x14ac:dyDescent="0.25">
      <c r="A1805" t="s">
        <v>90</v>
      </c>
      <c r="B1805" t="s">
        <v>304</v>
      </c>
      <c r="C1805" t="s">
        <v>417</v>
      </c>
      <c r="D1805">
        <v>0</v>
      </c>
      <c r="F1805">
        <v>0</v>
      </c>
    </row>
    <row r="1806" spans="1:6" x14ac:dyDescent="0.25">
      <c r="A1806" t="s">
        <v>90</v>
      </c>
      <c r="B1806" t="s">
        <v>304</v>
      </c>
      <c r="C1806" t="s">
        <v>416</v>
      </c>
      <c r="D1806">
        <v>0</v>
      </c>
      <c r="F1806">
        <v>0</v>
      </c>
    </row>
    <row r="1807" spans="1:6" x14ac:dyDescent="0.25">
      <c r="A1807" t="s">
        <v>90</v>
      </c>
      <c r="B1807" t="s">
        <v>304</v>
      </c>
      <c r="C1807" t="s">
        <v>287</v>
      </c>
      <c r="D1807">
        <v>0</v>
      </c>
      <c r="F1807">
        <v>0</v>
      </c>
    </row>
    <row r="1808" spans="1:6" x14ac:dyDescent="0.25">
      <c r="A1808" t="s">
        <v>90</v>
      </c>
      <c r="B1808" t="s">
        <v>304</v>
      </c>
      <c r="C1808" t="s">
        <v>288</v>
      </c>
      <c r="D1808">
        <v>0</v>
      </c>
      <c r="E1808">
        <v>4</v>
      </c>
      <c r="F1808">
        <v>5</v>
      </c>
    </row>
    <row r="1809" spans="1:6" x14ac:dyDescent="0.25">
      <c r="A1809" t="s">
        <v>90</v>
      </c>
      <c r="B1809" t="s">
        <v>304</v>
      </c>
      <c r="C1809" t="s">
        <v>289</v>
      </c>
      <c r="D1809">
        <v>7</v>
      </c>
      <c r="E1809">
        <v>9</v>
      </c>
      <c r="F1809">
        <v>6</v>
      </c>
    </row>
    <row r="1810" spans="1:6" x14ac:dyDescent="0.25">
      <c r="A1810" t="s">
        <v>90</v>
      </c>
      <c r="B1810" t="s">
        <v>304</v>
      </c>
      <c r="C1810" t="s">
        <v>290</v>
      </c>
      <c r="D1810">
        <v>4</v>
      </c>
      <c r="E1810">
        <v>7</v>
      </c>
      <c r="F1810">
        <v>6</v>
      </c>
    </row>
    <row r="1811" spans="1:6" x14ac:dyDescent="0.25">
      <c r="A1811" t="s">
        <v>90</v>
      </c>
      <c r="B1811" t="s">
        <v>304</v>
      </c>
      <c r="C1811" t="s">
        <v>291</v>
      </c>
      <c r="D1811">
        <v>0</v>
      </c>
      <c r="E1811">
        <v>4</v>
      </c>
      <c r="F1811">
        <v>4</v>
      </c>
    </row>
    <row r="1812" spans="1:6" x14ac:dyDescent="0.25">
      <c r="A1812" t="s">
        <v>90</v>
      </c>
      <c r="B1812" t="s">
        <v>304</v>
      </c>
      <c r="C1812" t="s">
        <v>292</v>
      </c>
      <c r="D1812">
        <v>0</v>
      </c>
      <c r="F1812">
        <v>3</v>
      </c>
    </row>
    <row r="1813" spans="1:6" x14ac:dyDescent="0.25">
      <c r="A1813" t="s">
        <v>90</v>
      </c>
      <c r="B1813" t="s">
        <v>304</v>
      </c>
      <c r="C1813" t="s">
        <v>293</v>
      </c>
      <c r="D1813">
        <v>0</v>
      </c>
      <c r="F1813">
        <v>4</v>
      </c>
    </row>
    <row r="1814" spans="1:6" x14ac:dyDescent="0.25">
      <c r="A1814" t="s">
        <v>90</v>
      </c>
      <c r="B1814" t="s">
        <v>304</v>
      </c>
      <c r="C1814" t="s">
        <v>294</v>
      </c>
      <c r="D1814">
        <v>0</v>
      </c>
      <c r="F1814">
        <v>1</v>
      </c>
    </row>
    <row r="1815" spans="1:6" x14ac:dyDescent="0.25">
      <c r="A1815" t="s">
        <v>90</v>
      </c>
      <c r="B1815" t="s">
        <v>304</v>
      </c>
      <c r="C1815" t="s">
        <v>295</v>
      </c>
      <c r="D1815">
        <v>0</v>
      </c>
      <c r="F1815">
        <v>1</v>
      </c>
    </row>
    <row r="1816" spans="1:6" x14ac:dyDescent="0.25">
      <c r="A1816" t="s">
        <v>90</v>
      </c>
      <c r="B1816" t="s">
        <v>304</v>
      </c>
      <c r="C1816" t="s">
        <v>296</v>
      </c>
      <c r="D1816">
        <v>0</v>
      </c>
      <c r="F1816">
        <v>0</v>
      </c>
    </row>
    <row r="1817" spans="1:6" x14ac:dyDescent="0.25">
      <c r="A1817" t="s">
        <v>90</v>
      </c>
      <c r="B1817" t="s">
        <v>304</v>
      </c>
      <c r="C1817" t="s">
        <v>297</v>
      </c>
      <c r="D1817">
        <v>0</v>
      </c>
      <c r="F1817">
        <v>0</v>
      </c>
    </row>
    <row r="1818" spans="1:6" x14ac:dyDescent="0.25">
      <c r="A1818" t="s">
        <v>90</v>
      </c>
      <c r="B1818" t="s">
        <v>304</v>
      </c>
      <c r="C1818" t="s">
        <v>298</v>
      </c>
      <c r="D1818">
        <v>6</v>
      </c>
      <c r="E1818">
        <v>8</v>
      </c>
      <c r="F1818">
        <v>5</v>
      </c>
    </row>
    <row r="1819" spans="1:6" x14ac:dyDescent="0.25">
      <c r="A1819" t="s">
        <v>90</v>
      </c>
      <c r="B1819" t="s">
        <v>304</v>
      </c>
      <c r="C1819" t="s">
        <v>299</v>
      </c>
      <c r="D1819">
        <v>7</v>
      </c>
      <c r="E1819">
        <v>9</v>
      </c>
      <c r="F1819">
        <v>6</v>
      </c>
    </row>
    <row r="1820" spans="1:6" x14ac:dyDescent="0.25">
      <c r="A1820" t="s">
        <v>90</v>
      </c>
      <c r="B1820" t="s">
        <v>304</v>
      </c>
      <c r="C1820" t="s">
        <v>301</v>
      </c>
      <c r="D1820">
        <v>5</v>
      </c>
      <c r="E1820">
        <v>7</v>
      </c>
      <c r="F1820">
        <v>5</v>
      </c>
    </row>
    <row r="1821" spans="1:6" x14ac:dyDescent="0.25">
      <c r="A1821" t="s">
        <v>90</v>
      </c>
      <c r="B1821" t="s">
        <v>304</v>
      </c>
      <c r="C1821" t="s">
        <v>302</v>
      </c>
      <c r="D1821">
        <v>0</v>
      </c>
      <c r="F1821">
        <v>0</v>
      </c>
    </row>
    <row r="1822" spans="1:6" x14ac:dyDescent="0.25">
      <c r="A1822" t="s">
        <v>90</v>
      </c>
      <c r="B1822" t="s">
        <v>304</v>
      </c>
      <c r="C1822" t="s">
        <v>306</v>
      </c>
      <c r="D1822">
        <v>0</v>
      </c>
      <c r="F1822">
        <v>0</v>
      </c>
    </row>
    <row r="1823" spans="1:6" x14ac:dyDescent="0.25">
      <c r="A1823" t="s">
        <v>90</v>
      </c>
      <c r="B1823" t="s">
        <v>304</v>
      </c>
      <c r="C1823" t="s">
        <v>309</v>
      </c>
      <c r="D1823">
        <v>0</v>
      </c>
      <c r="F1823">
        <v>0</v>
      </c>
    </row>
    <row r="1824" spans="1:6" x14ac:dyDescent="0.25">
      <c r="A1824" t="s">
        <v>90</v>
      </c>
      <c r="B1824" t="s">
        <v>304</v>
      </c>
      <c r="C1824" t="s">
        <v>310</v>
      </c>
      <c r="D1824">
        <v>0</v>
      </c>
      <c r="F1824">
        <v>0</v>
      </c>
    </row>
    <row r="1825" spans="1:6" x14ac:dyDescent="0.25">
      <c r="A1825" t="s">
        <v>90</v>
      </c>
      <c r="B1825" t="s">
        <v>304</v>
      </c>
      <c r="C1825" t="s">
        <v>307</v>
      </c>
      <c r="D1825">
        <v>0</v>
      </c>
      <c r="F1825">
        <v>0</v>
      </c>
    </row>
    <row r="1826" spans="1:6" x14ac:dyDescent="0.25">
      <c r="A1826" t="s">
        <v>90</v>
      </c>
      <c r="B1826" t="s">
        <v>305</v>
      </c>
      <c r="C1826" t="s">
        <v>414</v>
      </c>
      <c r="D1826">
        <v>0</v>
      </c>
      <c r="F1826">
        <v>0</v>
      </c>
    </row>
    <row r="1827" spans="1:6" x14ac:dyDescent="0.25">
      <c r="A1827" t="s">
        <v>90</v>
      </c>
      <c r="B1827" t="s">
        <v>305</v>
      </c>
      <c r="C1827" t="s">
        <v>413</v>
      </c>
      <c r="D1827">
        <v>0</v>
      </c>
      <c r="F1827">
        <v>0</v>
      </c>
    </row>
    <row r="1828" spans="1:6" x14ac:dyDescent="0.25">
      <c r="A1828" t="s">
        <v>90</v>
      </c>
      <c r="B1828" t="s">
        <v>305</v>
      </c>
      <c r="C1828" t="s">
        <v>415</v>
      </c>
      <c r="D1828">
        <v>0</v>
      </c>
      <c r="F1828">
        <v>0</v>
      </c>
    </row>
    <row r="1829" spans="1:6" x14ac:dyDescent="0.25">
      <c r="A1829" t="s">
        <v>90</v>
      </c>
      <c r="B1829" t="s">
        <v>305</v>
      </c>
      <c r="C1829" t="s">
        <v>417</v>
      </c>
      <c r="D1829">
        <v>0</v>
      </c>
      <c r="F1829">
        <v>0</v>
      </c>
    </row>
    <row r="1830" spans="1:6" x14ac:dyDescent="0.25">
      <c r="A1830" t="s">
        <v>90</v>
      </c>
      <c r="B1830" t="s">
        <v>305</v>
      </c>
      <c r="C1830" t="s">
        <v>416</v>
      </c>
      <c r="D1830">
        <v>0</v>
      </c>
      <c r="F1830">
        <v>0</v>
      </c>
    </row>
    <row r="1831" spans="1:6" x14ac:dyDescent="0.25">
      <c r="A1831" t="s">
        <v>90</v>
      </c>
      <c r="B1831" t="s">
        <v>305</v>
      </c>
      <c r="C1831" t="s">
        <v>287</v>
      </c>
      <c r="D1831">
        <v>0</v>
      </c>
      <c r="F1831">
        <v>0</v>
      </c>
    </row>
    <row r="1832" spans="1:6" x14ac:dyDescent="0.25">
      <c r="A1832" t="s">
        <v>90</v>
      </c>
      <c r="B1832" t="s">
        <v>305</v>
      </c>
      <c r="C1832" t="s">
        <v>288</v>
      </c>
      <c r="D1832">
        <v>0</v>
      </c>
      <c r="F1832">
        <v>2</v>
      </c>
    </row>
    <row r="1833" spans="1:6" x14ac:dyDescent="0.25">
      <c r="A1833" t="s">
        <v>90</v>
      </c>
      <c r="B1833" t="s">
        <v>305</v>
      </c>
      <c r="C1833" t="s">
        <v>289</v>
      </c>
      <c r="D1833">
        <v>4</v>
      </c>
      <c r="E1833">
        <v>6</v>
      </c>
      <c r="F1833">
        <v>5</v>
      </c>
    </row>
    <row r="1834" spans="1:6" x14ac:dyDescent="0.25">
      <c r="A1834" t="s">
        <v>90</v>
      </c>
      <c r="B1834" t="s">
        <v>305</v>
      </c>
      <c r="C1834" t="s">
        <v>290</v>
      </c>
      <c r="D1834">
        <v>4</v>
      </c>
      <c r="E1834">
        <v>6</v>
      </c>
      <c r="F1834">
        <v>5</v>
      </c>
    </row>
    <row r="1835" spans="1:6" x14ac:dyDescent="0.25">
      <c r="A1835" t="s">
        <v>90</v>
      </c>
      <c r="B1835" t="s">
        <v>305</v>
      </c>
      <c r="C1835" t="s">
        <v>291</v>
      </c>
      <c r="D1835">
        <v>0</v>
      </c>
      <c r="E1835">
        <v>4</v>
      </c>
      <c r="F1835">
        <v>4</v>
      </c>
    </row>
    <row r="1836" spans="1:6" x14ac:dyDescent="0.25">
      <c r="A1836" t="s">
        <v>90</v>
      </c>
      <c r="B1836" t="s">
        <v>305</v>
      </c>
      <c r="C1836" t="s">
        <v>292</v>
      </c>
      <c r="D1836">
        <v>0</v>
      </c>
      <c r="F1836">
        <v>3</v>
      </c>
    </row>
    <row r="1837" spans="1:6" x14ac:dyDescent="0.25">
      <c r="A1837" t="s">
        <v>90</v>
      </c>
      <c r="B1837" t="s">
        <v>305</v>
      </c>
      <c r="C1837" t="s">
        <v>293</v>
      </c>
      <c r="D1837">
        <v>0</v>
      </c>
      <c r="F1837">
        <v>1</v>
      </c>
    </row>
    <row r="1838" spans="1:6" x14ac:dyDescent="0.25">
      <c r="A1838" t="s">
        <v>90</v>
      </c>
      <c r="B1838" t="s">
        <v>305</v>
      </c>
      <c r="C1838" t="s">
        <v>294</v>
      </c>
      <c r="D1838">
        <v>0</v>
      </c>
      <c r="F1838">
        <v>1</v>
      </c>
    </row>
    <row r="1839" spans="1:6" x14ac:dyDescent="0.25">
      <c r="A1839" t="s">
        <v>90</v>
      </c>
      <c r="B1839" t="s">
        <v>305</v>
      </c>
      <c r="C1839" t="s">
        <v>295</v>
      </c>
      <c r="D1839">
        <v>0</v>
      </c>
      <c r="F1839">
        <v>1</v>
      </c>
    </row>
    <row r="1840" spans="1:6" x14ac:dyDescent="0.25">
      <c r="A1840" t="s">
        <v>90</v>
      </c>
      <c r="B1840" t="s">
        <v>305</v>
      </c>
      <c r="C1840" t="s">
        <v>296</v>
      </c>
      <c r="D1840">
        <v>0</v>
      </c>
      <c r="F1840">
        <v>1</v>
      </c>
    </row>
    <row r="1841" spans="1:6" x14ac:dyDescent="0.25">
      <c r="A1841" t="s">
        <v>90</v>
      </c>
      <c r="B1841" t="s">
        <v>305</v>
      </c>
      <c r="C1841" t="s">
        <v>297</v>
      </c>
      <c r="D1841">
        <v>0</v>
      </c>
      <c r="F1841">
        <v>1</v>
      </c>
    </row>
    <row r="1842" spans="1:6" x14ac:dyDescent="0.25">
      <c r="A1842" t="s">
        <v>90</v>
      </c>
      <c r="B1842" t="s">
        <v>305</v>
      </c>
      <c r="C1842" t="s">
        <v>298</v>
      </c>
      <c r="D1842">
        <v>0</v>
      </c>
      <c r="F1842">
        <v>2</v>
      </c>
    </row>
    <row r="1843" spans="1:6" x14ac:dyDescent="0.25">
      <c r="A1843" t="s">
        <v>90</v>
      </c>
      <c r="B1843" t="s">
        <v>305</v>
      </c>
      <c r="C1843" t="s">
        <v>299</v>
      </c>
      <c r="D1843">
        <v>0</v>
      </c>
      <c r="E1843">
        <v>4</v>
      </c>
      <c r="F1843">
        <v>4</v>
      </c>
    </row>
    <row r="1844" spans="1:6" x14ac:dyDescent="0.25">
      <c r="A1844" t="s">
        <v>90</v>
      </c>
      <c r="B1844" t="s">
        <v>305</v>
      </c>
      <c r="C1844" t="s">
        <v>301</v>
      </c>
      <c r="D1844">
        <v>0</v>
      </c>
      <c r="F1844">
        <v>3</v>
      </c>
    </row>
    <row r="1845" spans="1:6" x14ac:dyDescent="0.25">
      <c r="A1845" t="s">
        <v>90</v>
      </c>
      <c r="B1845" t="s">
        <v>305</v>
      </c>
      <c r="C1845" t="s">
        <v>302</v>
      </c>
      <c r="D1845">
        <v>0</v>
      </c>
      <c r="F1845">
        <v>1</v>
      </c>
    </row>
    <row r="1846" spans="1:6" x14ac:dyDescent="0.25">
      <c r="A1846" t="s">
        <v>90</v>
      </c>
      <c r="B1846" t="s">
        <v>305</v>
      </c>
      <c r="C1846" t="s">
        <v>306</v>
      </c>
      <c r="D1846">
        <v>0</v>
      </c>
      <c r="F1846">
        <v>0</v>
      </c>
    </row>
    <row r="1847" spans="1:6" x14ac:dyDescent="0.25">
      <c r="A1847" t="s">
        <v>90</v>
      </c>
      <c r="B1847" t="s">
        <v>305</v>
      </c>
      <c r="C1847" t="s">
        <v>309</v>
      </c>
      <c r="D1847">
        <v>0</v>
      </c>
      <c r="F1847">
        <v>0</v>
      </c>
    </row>
    <row r="1848" spans="1:6" x14ac:dyDescent="0.25">
      <c r="A1848" t="s">
        <v>90</v>
      </c>
      <c r="B1848" t="s">
        <v>305</v>
      </c>
      <c r="C1848" t="s">
        <v>310</v>
      </c>
      <c r="D1848">
        <v>0</v>
      </c>
      <c r="F1848">
        <v>0</v>
      </c>
    </row>
    <row r="1849" spans="1:6" x14ac:dyDescent="0.25">
      <c r="A1849" t="s">
        <v>90</v>
      </c>
      <c r="B1849" t="s">
        <v>305</v>
      </c>
      <c r="C1849" t="s">
        <v>307</v>
      </c>
      <c r="D1849">
        <v>0</v>
      </c>
      <c r="F1849">
        <v>0</v>
      </c>
    </row>
    <row r="1850" spans="1:6" x14ac:dyDescent="0.25">
      <c r="A1850" t="s">
        <v>65</v>
      </c>
      <c r="B1850" t="s">
        <v>286</v>
      </c>
      <c r="C1850" t="s">
        <v>414</v>
      </c>
      <c r="D1850">
        <v>0</v>
      </c>
      <c r="F1850">
        <v>0</v>
      </c>
    </row>
    <row r="1851" spans="1:6" x14ac:dyDescent="0.25">
      <c r="A1851" t="s">
        <v>65</v>
      </c>
      <c r="B1851" t="s">
        <v>286</v>
      </c>
      <c r="C1851" t="s">
        <v>413</v>
      </c>
      <c r="D1851">
        <v>0</v>
      </c>
      <c r="F1851">
        <v>0</v>
      </c>
    </row>
    <row r="1852" spans="1:6" x14ac:dyDescent="0.25">
      <c r="A1852" t="s">
        <v>65</v>
      </c>
      <c r="B1852" t="s">
        <v>286</v>
      </c>
      <c r="C1852" t="s">
        <v>415</v>
      </c>
      <c r="D1852">
        <v>0</v>
      </c>
      <c r="F1852">
        <v>0</v>
      </c>
    </row>
    <row r="1853" spans="1:6" x14ac:dyDescent="0.25">
      <c r="A1853" t="s">
        <v>65</v>
      </c>
      <c r="B1853" t="s">
        <v>286</v>
      </c>
      <c r="C1853" t="s">
        <v>417</v>
      </c>
      <c r="D1853">
        <v>0</v>
      </c>
      <c r="F1853">
        <v>0</v>
      </c>
    </row>
    <row r="1854" spans="1:6" x14ac:dyDescent="0.25">
      <c r="A1854" t="s">
        <v>65</v>
      </c>
      <c r="B1854" t="s">
        <v>286</v>
      </c>
      <c r="C1854" t="s">
        <v>416</v>
      </c>
      <c r="D1854">
        <v>0</v>
      </c>
      <c r="F1854">
        <v>0</v>
      </c>
    </row>
    <row r="1855" spans="1:6" x14ac:dyDescent="0.25">
      <c r="A1855" t="s">
        <v>65</v>
      </c>
      <c r="B1855" t="s">
        <v>286</v>
      </c>
      <c r="C1855" t="s">
        <v>287</v>
      </c>
      <c r="D1855">
        <v>0</v>
      </c>
      <c r="F1855">
        <v>0</v>
      </c>
    </row>
    <row r="1856" spans="1:6" x14ac:dyDescent="0.25">
      <c r="A1856" t="s">
        <v>65</v>
      </c>
      <c r="B1856" t="s">
        <v>286</v>
      </c>
      <c r="C1856" t="s">
        <v>288</v>
      </c>
      <c r="D1856">
        <v>0</v>
      </c>
      <c r="F1856">
        <v>0</v>
      </c>
    </row>
    <row r="1857" spans="1:6" x14ac:dyDescent="0.25">
      <c r="A1857" t="s">
        <v>65</v>
      </c>
      <c r="B1857" t="s">
        <v>286</v>
      </c>
      <c r="C1857" t="s">
        <v>289</v>
      </c>
      <c r="D1857">
        <v>0</v>
      </c>
      <c r="F1857">
        <v>0</v>
      </c>
    </row>
    <row r="1858" spans="1:6" x14ac:dyDescent="0.25">
      <c r="A1858" t="s">
        <v>65</v>
      </c>
      <c r="B1858" t="s">
        <v>286</v>
      </c>
      <c r="C1858" t="s">
        <v>290</v>
      </c>
      <c r="D1858">
        <v>0</v>
      </c>
      <c r="F1858">
        <v>0</v>
      </c>
    </row>
    <row r="1859" spans="1:6" x14ac:dyDescent="0.25">
      <c r="A1859" t="s">
        <v>65</v>
      </c>
      <c r="B1859" t="s">
        <v>286</v>
      </c>
      <c r="C1859" t="s">
        <v>291</v>
      </c>
      <c r="D1859">
        <v>0</v>
      </c>
      <c r="F1859">
        <v>0</v>
      </c>
    </row>
    <row r="1860" spans="1:6" x14ac:dyDescent="0.25">
      <c r="A1860" t="s">
        <v>65</v>
      </c>
      <c r="B1860" t="s">
        <v>286</v>
      </c>
      <c r="C1860" t="s">
        <v>292</v>
      </c>
      <c r="D1860">
        <v>0</v>
      </c>
      <c r="F1860">
        <v>0</v>
      </c>
    </row>
    <row r="1861" spans="1:6" x14ac:dyDescent="0.25">
      <c r="A1861" t="s">
        <v>65</v>
      </c>
      <c r="B1861" t="s">
        <v>286</v>
      </c>
      <c r="C1861" t="s">
        <v>293</v>
      </c>
      <c r="D1861">
        <v>0</v>
      </c>
      <c r="F1861">
        <v>0</v>
      </c>
    </row>
    <row r="1862" spans="1:6" x14ac:dyDescent="0.25">
      <c r="A1862" t="s">
        <v>65</v>
      </c>
      <c r="B1862" t="s">
        <v>286</v>
      </c>
      <c r="C1862" t="s">
        <v>294</v>
      </c>
      <c r="D1862">
        <v>0</v>
      </c>
      <c r="F1862">
        <v>0</v>
      </c>
    </row>
    <row r="1863" spans="1:6" x14ac:dyDescent="0.25">
      <c r="A1863" t="s">
        <v>65</v>
      </c>
      <c r="B1863" t="s">
        <v>286</v>
      </c>
      <c r="C1863" t="s">
        <v>295</v>
      </c>
      <c r="D1863">
        <v>0</v>
      </c>
      <c r="F1863">
        <v>0</v>
      </c>
    </row>
    <row r="1864" spans="1:6" x14ac:dyDescent="0.25">
      <c r="A1864" t="s">
        <v>65</v>
      </c>
      <c r="B1864" t="s">
        <v>286</v>
      </c>
      <c r="C1864" t="s">
        <v>296</v>
      </c>
      <c r="D1864">
        <v>0</v>
      </c>
      <c r="F1864">
        <v>0</v>
      </c>
    </row>
    <row r="1865" spans="1:6" x14ac:dyDescent="0.25">
      <c r="A1865" t="s">
        <v>65</v>
      </c>
      <c r="B1865" t="s">
        <v>286</v>
      </c>
      <c r="C1865" t="s">
        <v>297</v>
      </c>
      <c r="D1865">
        <v>0</v>
      </c>
      <c r="F1865">
        <v>0</v>
      </c>
    </row>
    <row r="1866" spans="1:6" x14ac:dyDescent="0.25">
      <c r="A1866" t="s">
        <v>65</v>
      </c>
      <c r="B1866" t="s">
        <v>286</v>
      </c>
      <c r="C1866" t="s">
        <v>298</v>
      </c>
      <c r="D1866">
        <v>0</v>
      </c>
      <c r="F1866">
        <v>1</v>
      </c>
    </row>
    <row r="1867" spans="1:6" x14ac:dyDescent="0.25">
      <c r="A1867" t="s">
        <v>65</v>
      </c>
      <c r="B1867" t="s">
        <v>286</v>
      </c>
      <c r="C1867" t="s">
        <v>299</v>
      </c>
      <c r="D1867">
        <v>0</v>
      </c>
      <c r="F1867">
        <v>2</v>
      </c>
    </row>
    <row r="1868" spans="1:6" x14ac:dyDescent="0.25">
      <c r="A1868" t="s">
        <v>65</v>
      </c>
      <c r="B1868" t="s">
        <v>286</v>
      </c>
      <c r="C1868" t="s">
        <v>301</v>
      </c>
      <c r="D1868">
        <v>0</v>
      </c>
      <c r="F1868">
        <v>2</v>
      </c>
    </row>
    <row r="1869" spans="1:6" x14ac:dyDescent="0.25">
      <c r="A1869" t="s">
        <v>65</v>
      </c>
      <c r="B1869" t="s">
        <v>286</v>
      </c>
      <c r="C1869" t="s">
        <v>302</v>
      </c>
      <c r="D1869">
        <v>0</v>
      </c>
      <c r="F1869">
        <v>0</v>
      </c>
    </row>
    <row r="1870" spans="1:6" x14ac:dyDescent="0.25">
      <c r="A1870" t="s">
        <v>65</v>
      </c>
      <c r="B1870" t="s">
        <v>286</v>
      </c>
      <c r="C1870" t="s">
        <v>306</v>
      </c>
      <c r="D1870">
        <v>0</v>
      </c>
      <c r="F1870">
        <v>0</v>
      </c>
    </row>
    <row r="1871" spans="1:6" x14ac:dyDescent="0.25">
      <c r="A1871" t="s">
        <v>65</v>
      </c>
      <c r="B1871" t="s">
        <v>286</v>
      </c>
      <c r="C1871" t="s">
        <v>309</v>
      </c>
      <c r="D1871">
        <v>0</v>
      </c>
      <c r="F1871">
        <v>0</v>
      </c>
    </row>
    <row r="1872" spans="1:6" x14ac:dyDescent="0.25">
      <c r="A1872" t="s">
        <v>65</v>
      </c>
      <c r="B1872" t="s">
        <v>286</v>
      </c>
      <c r="C1872" t="s">
        <v>310</v>
      </c>
      <c r="D1872">
        <v>0</v>
      </c>
      <c r="F1872">
        <v>0</v>
      </c>
    </row>
    <row r="1873" spans="1:6" x14ac:dyDescent="0.25">
      <c r="A1873" t="s">
        <v>65</v>
      </c>
      <c r="B1873" t="s">
        <v>286</v>
      </c>
      <c r="C1873" t="s">
        <v>307</v>
      </c>
      <c r="D1873">
        <v>0</v>
      </c>
      <c r="F1873">
        <v>0</v>
      </c>
    </row>
    <row r="1874" spans="1:6" x14ac:dyDescent="0.25">
      <c r="A1874" t="s">
        <v>65</v>
      </c>
      <c r="B1874" t="s">
        <v>300</v>
      </c>
      <c r="C1874" t="s">
        <v>414</v>
      </c>
      <c r="D1874">
        <v>0</v>
      </c>
      <c r="F1874">
        <v>0</v>
      </c>
    </row>
    <row r="1875" spans="1:6" x14ac:dyDescent="0.25">
      <c r="A1875" t="s">
        <v>65</v>
      </c>
      <c r="B1875" t="s">
        <v>300</v>
      </c>
      <c r="C1875" t="s">
        <v>413</v>
      </c>
      <c r="D1875">
        <v>0</v>
      </c>
      <c r="F1875">
        <v>0</v>
      </c>
    </row>
    <row r="1876" spans="1:6" x14ac:dyDescent="0.25">
      <c r="A1876" t="s">
        <v>65</v>
      </c>
      <c r="B1876" t="s">
        <v>300</v>
      </c>
      <c r="C1876" t="s">
        <v>415</v>
      </c>
      <c r="D1876">
        <v>0</v>
      </c>
      <c r="F1876">
        <v>0</v>
      </c>
    </row>
    <row r="1877" spans="1:6" x14ac:dyDescent="0.25">
      <c r="A1877" t="s">
        <v>65</v>
      </c>
      <c r="B1877" t="s">
        <v>300</v>
      </c>
      <c r="C1877" t="s">
        <v>417</v>
      </c>
      <c r="D1877">
        <v>0</v>
      </c>
      <c r="F1877">
        <v>0</v>
      </c>
    </row>
    <row r="1878" spans="1:6" x14ac:dyDescent="0.25">
      <c r="A1878" t="s">
        <v>65</v>
      </c>
      <c r="B1878" t="s">
        <v>300</v>
      </c>
      <c r="C1878" t="s">
        <v>416</v>
      </c>
      <c r="D1878">
        <v>0</v>
      </c>
      <c r="F1878">
        <v>0</v>
      </c>
    </row>
    <row r="1879" spans="1:6" x14ac:dyDescent="0.25">
      <c r="A1879" t="s">
        <v>65</v>
      </c>
      <c r="B1879" t="s">
        <v>300</v>
      </c>
      <c r="C1879" t="s">
        <v>287</v>
      </c>
      <c r="D1879">
        <v>0</v>
      </c>
      <c r="F1879">
        <v>0</v>
      </c>
    </row>
    <row r="1880" spans="1:6" x14ac:dyDescent="0.25">
      <c r="A1880" t="s">
        <v>65</v>
      </c>
      <c r="B1880" t="s">
        <v>300</v>
      </c>
      <c r="C1880" t="s">
        <v>288</v>
      </c>
      <c r="D1880">
        <v>0</v>
      </c>
      <c r="F1880">
        <v>0</v>
      </c>
    </row>
    <row r="1881" spans="1:6" x14ac:dyDescent="0.25">
      <c r="A1881" t="s">
        <v>65</v>
      </c>
      <c r="B1881" t="s">
        <v>300</v>
      </c>
      <c r="C1881" t="s">
        <v>289</v>
      </c>
      <c r="D1881">
        <v>0</v>
      </c>
      <c r="F1881">
        <v>0</v>
      </c>
    </row>
    <row r="1882" spans="1:6" x14ac:dyDescent="0.25">
      <c r="A1882" t="s">
        <v>65</v>
      </c>
      <c r="B1882" t="s">
        <v>300</v>
      </c>
      <c r="C1882" t="s">
        <v>290</v>
      </c>
      <c r="D1882">
        <v>0</v>
      </c>
      <c r="F1882">
        <v>0</v>
      </c>
    </row>
    <row r="1883" spans="1:6" x14ac:dyDescent="0.25">
      <c r="A1883" t="s">
        <v>65</v>
      </c>
      <c r="B1883" t="s">
        <v>300</v>
      </c>
      <c r="C1883" t="s">
        <v>291</v>
      </c>
      <c r="D1883">
        <v>0</v>
      </c>
      <c r="F1883">
        <v>0</v>
      </c>
    </row>
    <row r="1884" spans="1:6" x14ac:dyDescent="0.25">
      <c r="A1884" t="s">
        <v>65</v>
      </c>
      <c r="B1884" t="s">
        <v>300</v>
      </c>
      <c r="C1884" t="s">
        <v>292</v>
      </c>
      <c r="D1884">
        <v>0</v>
      </c>
      <c r="F1884">
        <v>0</v>
      </c>
    </row>
    <row r="1885" spans="1:6" x14ac:dyDescent="0.25">
      <c r="A1885" t="s">
        <v>65</v>
      </c>
      <c r="B1885" t="s">
        <v>300</v>
      </c>
      <c r="C1885" t="s">
        <v>293</v>
      </c>
      <c r="D1885">
        <v>0</v>
      </c>
      <c r="F1885">
        <v>0</v>
      </c>
    </row>
    <row r="1886" spans="1:6" x14ac:dyDescent="0.25">
      <c r="A1886" t="s">
        <v>65</v>
      </c>
      <c r="B1886" t="s">
        <v>300</v>
      </c>
      <c r="C1886" t="s">
        <v>294</v>
      </c>
      <c r="D1886">
        <v>0</v>
      </c>
      <c r="F1886">
        <v>0</v>
      </c>
    </row>
    <row r="1887" spans="1:6" x14ac:dyDescent="0.25">
      <c r="A1887" t="s">
        <v>65</v>
      </c>
      <c r="B1887" t="s">
        <v>300</v>
      </c>
      <c r="C1887" t="s">
        <v>295</v>
      </c>
      <c r="D1887">
        <v>0</v>
      </c>
      <c r="F1887">
        <v>0</v>
      </c>
    </row>
    <row r="1888" spans="1:6" x14ac:dyDescent="0.25">
      <c r="A1888" t="s">
        <v>65</v>
      </c>
      <c r="B1888" t="s">
        <v>300</v>
      </c>
      <c r="C1888" t="s">
        <v>296</v>
      </c>
      <c r="D1888">
        <v>0</v>
      </c>
      <c r="F1888">
        <v>0</v>
      </c>
    </row>
    <row r="1889" spans="1:6" x14ac:dyDescent="0.25">
      <c r="A1889" t="s">
        <v>65</v>
      </c>
      <c r="B1889" t="s">
        <v>300</v>
      </c>
      <c r="C1889" t="s">
        <v>297</v>
      </c>
      <c r="D1889">
        <v>0</v>
      </c>
      <c r="F1889">
        <v>0</v>
      </c>
    </row>
    <row r="1890" spans="1:6" x14ac:dyDescent="0.25">
      <c r="A1890" t="s">
        <v>65</v>
      </c>
      <c r="B1890" t="s">
        <v>300</v>
      </c>
      <c r="C1890" t="s">
        <v>298</v>
      </c>
      <c r="D1890">
        <v>0</v>
      </c>
      <c r="F1890">
        <v>1</v>
      </c>
    </row>
    <row r="1891" spans="1:6" x14ac:dyDescent="0.25">
      <c r="A1891" t="s">
        <v>65</v>
      </c>
      <c r="B1891" t="s">
        <v>300</v>
      </c>
      <c r="C1891" t="s">
        <v>299</v>
      </c>
      <c r="D1891">
        <v>4</v>
      </c>
      <c r="E1891">
        <v>6</v>
      </c>
      <c r="F1891">
        <v>4</v>
      </c>
    </row>
    <row r="1892" spans="1:6" x14ac:dyDescent="0.25">
      <c r="A1892" t="s">
        <v>65</v>
      </c>
      <c r="B1892" t="s">
        <v>300</v>
      </c>
      <c r="C1892" t="s">
        <v>301</v>
      </c>
      <c r="D1892">
        <v>0</v>
      </c>
      <c r="E1892">
        <v>4</v>
      </c>
      <c r="F1892">
        <v>4</v>
      </c>
    </row>
    <row r="1893" spans="1:6" x14ac:dyDescent="0.25">
      <c r="A1893" t="s">
        <v>65</v>
      </c>
      <c r="B1893" t="s">
        <v>300</v>
      </c>
      <c r="C1893" t="s">
        <v>302</v>
      </c>
      <c r="D1893">
        <v>0</v>
      </c>
      <c r="F1893">
        <v>0</v>
      </c>
    </row>
    <row r="1894" spans="1:6" x14ac:dyDescent="0.25">
      <c r="A1894" t="s">
        <v>65</v>
      </c>
      <c r="B1894" t="s">
        <v>300</v>
      </c>
      <c r="C1894" t="s">
        <v>306</v>
      </c>
      <c r="D1894">
        <v>0</v>
      </c>
      <c r="F1894">
        <v>0</v>
      </c>
    </row>
    <row r="1895" spans="1:6" x14ac:dyDescent="0.25">
      <c r="A1895" t="s">
        <v>65</v>
      </c>
      <c r="B1895" t="s">
        <v>300</v>
      </c>
      <c r="C1895" t="s">
        <v>309</v>
      </c>
      <c r="D1895">
        <v>0</v>
      </c>
      <c r="F1895">
        <v>0</v>
      </c>
    </row>
    <row r="1896" spans="1:6" x14ac:dyDescent="0.25">
      <c r="A1896" t="s">
        <v>65</v>
      </c>
      <c r="B1896" t="s">
        <v>300</v>
      </c>
      <c r="C1896" t="s">
        <v>310</v>
      </c>
      <c r="D1896">
        <v>0</v>
      </c>
      <c r="F1896">
        <v>0</v>
      </c>
    </row>
    <row r="1897" spans="1:6" x14ac:dyDescent="0.25">
      <c r="A1897" t="s">
        <v>65</v>
      </c>
      <c r="B1897" t="s">
        <v>300</v>
      </c>
      <c r="C1897" t="s">
        <v>307</v>
      </c>
      <c r="D1897">
        <v>0</v>
      </c>
      <c r="F1897">
        <v>0</v>
      </c>
    </row>
    <row r="1898" spans="1:6" x14ac:dyDescent="0.25">
      <c r="A1898" t="s">
        <v>65</v>
      </c>
      <c r="B1898" t="s">
        <v>311</v>
      </c>
      <c r="C1898" t="s">
        <v>414</v>
      </c>
      <c r="D1898">
        <v>0</v>
      </c>
      <c r="F1898">
        <v>0</v>
      </c>
    </row>
    <row r="1899" spans="1:6" x14ac:dyDescent="0.25">
      <c r="A1899" t="s">
        <v>65</v>
      </c>
      <c r="B1899" t="s">
        <v>311</v>
      </c>
      <c r="C1899" t="s">
        <v>413</v>
      </c>
      <c r="D1899">
        <v>0</v>
      </c>
      <c r="F1899">
        <v>0</v>
      </c>
    </row>
    <row r="1900" spans="1:6" x14ac:dyDescent="0.25">
      <c r="A1900" t="s">
        <v>65</v>
      </c>
      <c r="B1900" t="s">
        <v>311</v>
      </c>
      <c r="C1900" t="s">
        <v>415</v>
      </c>
      <c r="D1900">
        <v>0</v>
      </c>
      <c r="F1900">
        <v>0</v>
      </c>
    </row>
    <row r="1901" spans="1:6" x14ac:dyDescent="0.25">
      <c r="A1901" t="s">
        <v>65</v>
      </c>
      <c r="B1901" t="s">
        <v>311</v>
      </c>
      <c r="C1901" t="s">
        <v>417</v>
      </c>
      <c r="D1901">
        <v>0</v>
      </c>
      <c r="F1901">
        <v>0</v>
      </c>
    </row>
    <row r="1902" spans="1:6" x14ac:dyDescent="0.25">
      <c r="A1902" t="s">
        <v>65</v>
      </c>
      <c r="B1902" t="s">
        <v>311</v>
      </c>
      <c r="C1902" t="s">
        <v>416</v>
      </c>
      <c r="D1902">
        <v>0</v>
      </c>
      <c r="F1902">
        <v>0</v>
      </c>
    </row>
    <row r="1903" spans="1:6" x14ac:dyDescent="0.25">
      <c r="A1903" t="s">
        <v>65</v>
      </c>
      <c r="B1903" t="s">
        <v>311</v>
      </c>
      <c r="C1903" t="s">
        <v>287</v>
      </c>
      <c r="D1903">
        <v>0</v>
      </c>
      <c r="F1903">
        <v>0</v>
      </c>
    </row>
    <row r="1904" spans="1:6" x14ac:dyDescent="0.25">
      <c r="A1904" t="s">
        <v>65</v>
      </c>
      <c r="B1904" t="s">
        <v>311</v>
      </c>
      <c r="C1904" t="s">
        <v>288</v>
      </c>
      <c r="D1904">
        <v>0</v>
      </c>
      <c r="F1904">
        <v>0</v>
      </c>
    </row>
    <row r="1905" spans="1:6" x14ac:dyDescent="0.25">
      <c r="A1905" t="s">
        <v>65</v>
      </c>
      <c r="B1905" t="s">
        <v>311</v>
      </c>
      <c r="C1905" t="s">
        <v>289</v>
      </c>
      <c r="D1905">
        <v>0</v>
      </c>
      <c r="F1905">
        <v>0</v>
      </c>
    </row>
    <row r="1906" spans="1:6" x14ac:dyDescent="0.25">
      <c r="A1906" t="s">
        <v>65</v>
      </c>
      <c r="B1906" t="s">
        <v>311</v>
      </c>
      <c r="C1906" t="s">
        <v>290</v>
      </c>
      <c r="D1906">
        <v>0</v>
      </c>
      <c r="F1906">
        <v>0</v>
      </c>
    </row>
    <row r="1907" spans="1:6" x14ac:dyDescent="0.25">
      <c r="A1907" t="s">
        <v>65</v>
      </c>
      <c r="B1907" t="s">
        <v>311</v>
      </c>
      <c r="C1907" t="s">
        <v>291</v>
      </c>
      <c r="D1907">
        <v>0</v>
      </c>
      <c r="F1907">
        <v>0</v>
      </c>
    </row>
    <row r="1908" spans="1:6" x14ac:dyDescent="0.25">
      <c r="A1908" t="s">
        <v>65</v>
      </c>
      <c r="B1908" t="s">
        <v>311</v>
      </c>
      <c r="C1908" t="s">
        <v>292</v>
      </c>
      <c r="D1908">
        <v>0</v>
      </c>
      <c r="F1908">
        <v>0</v>
      </c>
    </row>
    <row r="1909" spans="1:6" x14ac:dyDescent="0.25">
      <c r="A1909" t="s">
        <v>65</v>
      </c>
      <c r="B1909" t="s">
        <v>311</v>
      </c>
      <c r="C1909" t="s">
        <v>293</v>
      </c>
      <c r="D1909">
        <v>0</v>
      </c>
      <c r="F1909">
        <v>0</v>
      </c>
    </row>
    <row r="1910" spans="1:6" x14ac:dyDescent="0.25">
      <c r="A1910" t="s">
        <v>65</v>
      </c>
      <c r="B1910" t="s">
        <v>311</v>
      </c>
      <c r="C1910" t="s">
        <v>294</v>
      </c>
      <c r="D1910">
        <v>0</v>
      </c>
      <c r="F1910">
        <v>0</v>
      </c>
    </row>
    <row r="1911" spans="1:6" x14ac:dyDescent="0.25">
      <c r="A1911" t="s">
        <v>65</v>
      </c>
      <c r="B1911" t="s">
        <v>311</v>
      </c>
      <c r="C1911" t="s">
        <v>295</v>
      </c>
      <c r="D1911">
        <v>0</v>
      </c>
      <c r="F1911">
        <v>0</v>
      </c>
    </row>
    <row r="1912" spans="1:6" x14ac:dyDescent="0.25">
      <c r="A1912" t="s">
        <v>65</v>
      </c>
      <c r="B1912" t="s">
        <v>311</v>
      </c>
      <c r="C1912" t="s">
        <v>296</v>
      </c>
      <c r="D1912">
        <v>0</v>
      </c>
      <c r="F1912">
        <v>0</v>
      </c>
    </row>
    <row r="1913" spans="1:6" x14ac:dyDescent="0.25">
      <c r="A1913" t="s">
        <v>65</v>
      </c>
      <c r="B1913" t="s">
        <v>311</v>
      </c>
      <c r="C1913" t="s">
        <v>297</v>
      </c>
      <c r="D1913">
        <v>0</v>
      </c>
      <c r="F1913">
        <v>0</v>
      </c>
    </row>
    <row r="1914" spans="1:6" x14ac:dyDescent="0.25">
      <c r="A1914" t="s">
        <v>65</v>
      </c>
      <c r="B1914" t="s">
        <v>311</v>
      </c>
      <c r="C1914" t="s">
        <v>298</v>
      </c>
      <c r="D1914">
        <v>0</v>
      </c>
      <c r="F1914">
        <v>2</v>
      </c>
    </row>
    <row r="1915" spans="1:6" x14ac:dyDescent="0.25">
      <c r="A1915" t="s">
        <v>65</v>
      </c>
      <c r="B1915" t="s">
        <v>311</v>
      </c>
      <c r="C1915" t="s">
        <v>299</v>
      </c>
      <c r="D1915">
        <v>0</v>
      </c>
      <c r="F1915">
        <v>2</v>
      </c>
    </row>
    <row r="1916" spans="1:6" x14ac:dyDescent="0.25">
      <c r="A1916" t="s">
        <v>65</v>
      </c>
      <c r="B1916" t="s">
        <v>311</v>
      </c>
      <c r="C1916" t="s">
        <v>301</v>
      </c>
      <c r="D1916">
        <v>0</v>
      </c>
      <c r="F1916">
        <v>2</v>
      </c>
    </row>
    <row r="1917" spans="1:6" x14ac:dyDescent="0.25">
      <c r="A1917" t="s">
        <v>65</v>
      </c>
      <c r="B1917" t="s">
        <v>311</v>
      </c>
      <c r="C1917" t="s">
        <v>302</v>
      </c>
      <c r="D1917">
        <v>0</v>
      </c>
      <c r="F1917">
        <v>0</v>
      </c>
    </row>
    <row r="1918" spans="1:6" x14ac:dyDescent="0.25">
      <c r="A1918" t="s">
        <v>65</v>
      </c>
      <c r="B1918" t="s">
        <v>311</v>
      </c>
      <c r="C1918" t="s">
        <v>306</v>
      </c>
      <c r="D1918">
        <v>0</v>
      </c>
      <c r="F1918">
        <v>0</v>
      </c>
    </row>
    <row r="1919" spans="1:6" x14ac:dyDescent="0.25">
      <c r="A1919" t="s">
        <v>65</v>
      </c>
      <c r="B1919" t="s">
        <v>311</v>
      </c>
      <c r="C1919" t="s">
        <v>309</v>
      </c>
      <c r="D1919">
        <v>0</v>
      </c>
      <c r="F1919">
        <v>0</v>
      </c>
    </row>
    <row r="1920" spans="1:6" x14ac:dyDescent="0.25">
      <c r="A1920" t="s">
        <v>65</v>
      </c>
      <c r="B1920" t="s">
        <v>311</v>
      </c>
      <c r="C1920" t="s">
        <v>310</v>
      </c>
      <c r="D1920">
        <v>0</v>
      </c>
      <c r="F1920">
        <v>0</v>
      </c>
    </row>
    <row r="1921" spans="1:6" x14ac:dyDescent="0.25">
      <c r="A1921" t="s">
        <v>65</v>
      </c>
      <c r="B1921" t="s">
        <v>311</v>
      </c>
      <c r="C1921" t="s">
        <v>307</v>
      </c>
      <c r="D1921">
        <v>0</v>
      </c>
      <c r="F1921">
        <v>0</v>
      </c>
    </row>
    <row r="1922" spans="1:6" x14ac:dyDescent="0.25">
      <c r="A1922" t="s">
        <v>65</v>
      </c>
      <c r="B1922" t="s">
        <v>308</v>
      </c>
      <c r="C1922" t="s">
        <v>414</v>
      </c>
      <c r="D1922">
        <v>0</v>
      </c>
      <c r="F1922">
        <v>0</v>
      </c>
    </row>
    <row r="1923" spans="1:6" x14ac:dyDescent="0.25">
      <c r="A1923" t="s">
        <v>65</v>
      </c>
      <c r="B1923" t="s">
        <v>308</v>
      </c>
      <c r="C1923" t="s">
        <v>413</v>
      </c>
      <c r="D1923">
        <v>0</v>
      </c>
      <c r="F1923">
        <v>0</v>
      </c>
    </row>
    <row r="1924" spans="1:6" x14ac:dyDescent="0.25">
      <c r="A1924" t="s">
        <v>65</v>
      </c>
      <c r="B1924" t="s">
        <v>308</v>
      </c>
      <c r="C1924" t="s">
        <v>415</v>
      </c>
      <c r="D1924">
        <v>0</v>
      </c>
      <c r="F1924">
        <v>0</v>
      </c>
    </row>
    <row r="1925" spans="1:6" x14ac:dyDescent="0.25">
      <c r="A1925" t="s">
        <v>65</v>
      </c>
      <c r="B1925" t="s">
        <v>308</v>
      </c>
      <c r="C1925" t="s">
        <v>417</v>
      </c>
      <c r="D1925">
        <v>0</v>
      </c>
      <c r="F1925">
        <v>0</v>
      </c>
    </row>
    <row r="1926" spans="1:6" x14ac:dyDescent="0.25">
      <c r="A1926" t="s">
        <v>65</v>
      </c>
      <c r="B1926" t="s">
        <v>308</v>
      </c>
      <c r="C1926" t="s">
        <v>416</v>
      </c>
      <c r="D1926">
        <v>0</v>
      </c>
      <c r="F1926">
        <v>0</v>
      </c>
    </row>
    <row r="1927" spans="1:6" x14ac:dyDescent="0.25">
      <c r="A1927" t="s">
        <v>65</v>
      </c>
      <c r="B1927" t="s">
        <v>308</v>
      </c>
      <c r="C1927" t="s">
        <v>287</v>
      </c>
      <c r="D1927">
        <v>0</v>
      </c>
      <c r="F1927">
        <v>0</v>
      </c>
    </row>
    <row r="1928" spans="1:6" x14ac:dyDescent="0.25">
      <c r="A1928" t="s">
        <v>65</v>
      </c>
      <c r="B1928" t="s">
        <v>308</v>
      </c>
      <c r="C1928" t="s">
        <v>288</v>
      </c>
      <c r="D1928">
        <v>0</v>
      </c>
      <c r="F1928">
        <v>0</v>
      </c>
    </row>
    <row r="1929" spans="1:6" x14ac:dyDescent="0.25">
      <c r="A1929" t="s">
        <v>65</v>
      </c>
      <c r="B1929" t="s">
        <v>308</v>
      </c>
      <c r="C1929" t="s">
        <v>289</v>
      </c>
      <c r="D1929">
        <v>0</v>
      </c>
      <c r="F1929">
        <v>0</v>
      </c>
    </row>
    <row r="1930" spans="1:6" x14ac:dyDescent="0.25">
      <c r="A1930" t="s">
        <v>65</v>
      </c>
      <c r="B1930" t="s">
        <v>308</v>
      </c>
      <c r="C1930" t="s">
        <v>290</v>
      </c>
      <c r="D1930">
        <v>0</v>
      </c>
      <c r="F1930">
        <v>0</v>
      </c>
    </row>
    <row r="1931" spans="1:6" x14ac:dyDescent="0.25">
      <c r="A1931" t="s">
        <v>65</v>
      </c>
      <c r="B1931" t="s">
        <v>308</v>
      </c>
      <c r="C1931" t="s">
        <v>291</v>
      </c>
      <c r="D1931">
        <v>0</v>
      </c>
      <c r="F1931">
        <v>0</v>
      </c>
    </row>
    <row r="1932" spans="1:6" x14ac:dyDescent="0.25">
      <c r="A1932" t="s">
        <v>65</v>
      </c>
      <c r="B1932" t="s">
        <v>308</v>
      </c>
      <c r="C1932" t="s">
        <v>292</v>
      </c>
      <c r="D1932">
        <v>0</v>
      </c>
      <c r="F1932">
        <v>0</v>
      </c>
    </row>
    <row r="1933" spans="1:6" x14ac:dyDescent="0.25">
      <c r="A1933" t="s">
        <v>65</v>
      </c>
      <c r="B1933" t="s">
        <v>308</v>
      </c>
      <c r="C1933" t="s">
        <v>293</v>
      </c>
      <c r="D1933">
        <v>0</v>
      </c>
      <c r="F1933">
        <v>0</v>
      </c>
    </row>
    <row r="1934" spans="1:6" x14ac:dyDescent="0.25">
      <c r="A1934" t="s">
        <v>65</v>
      </c>
      <c r="B1934" t="s">
        <v>308</v>
      </c>
      <c r="C1934" t="s">
        <v>294</v>
      </c>
      <c r="D1934">
        <v>0</v>
      </c>
      <c r="F1934">
        <v>0</v>
      </c>
    </row>
    <row r="1935" spans="1:6" x14ac:dyDescent="0.25">
      <c r="A1935" t="s">
        <v>65</v>
      </c>
      <c r="B1935" t="s">
        <v>308</v>
      </c>
      <c r="C1935" t="s">
        <v>295</v>
      </c>
      <c r="D1935">
        <v>0</v>
      </c>
      <c r="F1935">
        <v>0</v>
      </c>
    </row>
    <row r="1936" spans="1:6" x14ac:dyDescent="0.25">
      <c r="A1936" t="s">
        <v>65</v>
      </c>
      <c r="B1936" t="s">
        <v>308</v>
      </c>
      <c r="C1936" t="s">
        <v>296</v>
      </c>
      <c r="D1936">
        <v>0</v>
      </c>
      <c r="F1936">
        <v>0</v>
      </c>
    </row>
    <row r="1937" spans="1:6" x14ac:dyDescent="0.25">
      <c r="A1937" t="s">
        <v>65</v>
      </c>
      <c r="B1937" t="s">
        <v>308</v>
      </c>
      <c r="C1937" t="s">
        <v>297</v>
      </c>
      <c r="D1937">
        <v>0</v>
      </c>
      <c r="F1937">
        <v>0</v>
      </c>
    </row>
    <row r="1938" spans="1:6" x14ac:dyDescent="0.25">
      <c r="A1938" t="s">
        <v>65</v>
      </c>
      <c r="B1938" t="s">
        <v>308</v>
      </c>
      <c r="C1938" t="s">
        <v>298</v>
      </c>
      <c r="D1938">
        <v>0</v>
      </c>
      <c r="F1938">
        <v>2</v>
      </c>
    </row>
    <row r="1939" spans="1:6" x14ac:dyDescent="0.25">
      <c r="A1939" t="s">
        <v>65</v>
      </c>
      <c r="B1939" t="s">
        <v>308</v>
      </c>
      <c r="C1939" t="s">
        <v>299</v>
      </c>
      <c r="D1939">
        <v>0</v>
      </c>
      <c r="F1939">
        <v>3</v>
      </c>
    </row>
    <row r="1940" spans="1:6" x14ac:dyDescent="0.25">
      <c r="A1940" t="s">
        <v>65</v>
      </c>
      <c r="B1940" t="s">
        <v>308</v>
      </c>
      <c r="C1940" t="s">
        <v>301</v>
      </c>
      <c r="D1940">
        <v>0</v>
      </c>
      <c r="F1940">
        <v>2</v>
      </c>
    </row>
    <row r="1941" spans="1:6" x14ac:dyDescent="0.25">
      <c r="A1941" t="s">
        <v>65</v>
      </c>
      <c r="B1941" t="s">
        <v>308</v>
      </c>
      <c r="C1941" t="s">
        <v>302</v>
      </c>
      <c r="D1941">
        <v>0</v>
      </c>
      <c r="F1941">
        <v>0</v>
      </c>
    </row>
    <row r="1942" spans="1:6" x14ac:dyDescent="0.25">
      <c r="A1942" t="s">
        <v>65</v>
      </c>
      <c r="B1942" t="s">
        <v>308</v>
      </c>
      <c r="C1942" t="s">
        <v>306</v>
      </c>
      <c r="D1942">
        <v>0</v>
      </c>
      <c r="F1942">
        <v>0</v>
      </c>
    </row>
    <row r="1943" spans="1:6" x14ac:dyDescent="0.25">
      <c r="A1943" t="s">
        <v>65</v>
      </c>
      <c r="B1943" t="s">
        <v>308</v>
      </c>
      <c r="C1943" t="s">
        <v>309</v>
      </c>
      <c r="D1943">
        <v>0</v>
      </c>
      <c r="F1943">
        <v>0</v>
      </c>
    </row>
    <row r="1944" spans="1:6" x14ac:dyDescent="0.25">
      <c r="A1944" t="s">
        <v>65</v>
      </c>
      <c r="B1944" t="s">
        <v>308</v>
      </c>
      <c r="C1944" t="s">
        <v>310</v>
      </c>
      <c r="D1944">
        <v>0</v>
      </c>
      <c r="F1944">
        <v>0</v>
      </c>
    </row>
    <row r="1945" spans="1:6" x14ac:dyDescent="0.25">
      <c r="A1945" t="s">
        <v>65</v>
      </c>
      <c r="B1945" t="s">
        <v>308</v>
      </c>
      <c r="C1945" t="s">
        <v>307</v>
      </c>
      <c r="D1945">
        <v>0</v>
      </c>
      <c r="F1945">
        <v>0</v>
      </c>
    </row>
    <row r="1946" spans="1:6" x14ac:dyDescent="0.25">
      <c r="A1946" t="s">
        <v>65</v>
      </c>
      <c r="B1946" t="s">
        <v>303</v>
      </c>
      <c r="C1946" t="s">
        <v>414</v>
      </c>
      <c r="D1946">
        <v>0</v>
      </c>
      <c r="F1946">
        <v>0</v>
      </c>
    </row>
    <row r="1947" spans="1:6" x14ac:dyDescent="0.25">
      <c r="A1947" t="s">
        <v>65</v>
      </c>
      <c r="B1947" t="s">
        <v>303</v>
      </c>
      <c r="C1947" t="s">
        <v>413</v>
      </c>
      <c r="D1947">
        <v>0</v>
      </c>
      <c r="F1947">
        <v>0</v>
      </c>
    </row>
    <row r="1948" spans="1:6" x14ac:dyDescent="0.25">
      <c r="A1948" t="s">
        <v>65</v>
      </c>
      <c r="B1948" t="s">
        <v>303</v>
      </c>
      <c r="C1948" t="s">
        <v>415</v>
      </c>
      <c r="D1948">
        <v>0</v>
      </c>
      <c r="F1948">
        <v>0</v>
      </c>
    </row>
    <row r="1949" spans="1:6" x14ac:dyDescent="0.25">
      <c r="A1949" t="s">
        <v>65</v>
      </c>
      <c r="B1949" t="s">
        <v>303</v>
      </c>
      <c r="C1949" t="s">
        <v>417</v>
      </c>
      <c r="D1949">
        <v>0</v>
      </c>
      <c r="F1949">
        <v>0</v>
      </c>
    </row>
    <row r="1950" spans="1:6" x14ac:dyDescent="0.25">
      <c r="A1950" t="s">
        <v>65</v>
      </c>
      <c r="B1950" t="s">
        <v>303</v>
      </c>
      <c r="C1950" t="s">
        <v>416</v>
      </c>
      <c r="D1950">
        <v>0</v>
      </c>
      <c r="F1950">
        <v>0</v>
      </c>
    </row>
    <row r="1951" spans="1:6" x14ac:dyDescent="0.25">
      <c r="A1951" t="s">
        <v>65</v>
      </c>
      <c r="B1951" t="s">
        <v>303</v>
      </c>
      <c r="C1951" t="s">
        <v>287</v>
      </c>
      <c r="D1951">
        <v>0</v>
      </c>
      <c r="F1951">
        <v>0</v>
      </c>
    </row>
    <row r="1952" spans="1:6" x14ac:dyDescent="0.25">
      <c r="A1952" t="s">
        <v>65</v>
      </c>
      <c r="B1952" t="s">
        <v>303</v>
      </c>
      <c r="C1952" t="s">
        <v>288</v>
      </c>
      <c r="D1952">
        <v>0</v>
      </c>
      <c r="F1952">
        <v>0</v>
      </c>
    </row>
    <row r="1953" spans="1:6" x14ac:dyDescent="0.25">
      <c r="A1953" t="s">
        <v>65</v>
      </c>
      <c r="B1953" t="s">
        <v>303</v>
      </c>
      <c r="C1953" t="s">
        <v>289</v>
      </c>
      <c r="D1953">
        <v>0</v>
      </c>
      <c r="F1953">
        <v>0</v>
      </c>
    </row>
    <row r="1954" spans="1:6" x14ac:dyDescent="0.25">
      <c r="A1954" t="s">
        <v>65</v>
      </c>
      <c r="B1954" t="s">
        <v>303</v>
      </c>
      <c r="C1954" t="s">
        <v>290</v>
      </c>
      <c r="D1954">
        <v>0</v>
      </c>
      <c r="F1954">
        <v>0</v>
      </c>
    </row>
    <row r="1955" spans="1:6" x14ac:dyDescent="0.25">
      <c r="A1955" t="s">
        <v>65</v>
      </c>
      <c r="B1955" t="s">
        <v>303</v>
      </c>
      <c r="C1955" t="s">
        <v>291</v>
      </c>
      <c r="D1955">
        <v>0</v>
      </c>
      <c r="F1955">
        <v>0</v>
      </c>
    </row>
    <row r="1956" spans="1:6" x14ac:dyDescent="0.25">
      <c r="A1956" t="s">
        <v>65</v>
      </c>
      <c r="B1956" t="s">
        <v>303</v>
      </c>
      <c r="C1956" t="s">
        <v>292</v>
      </c>
      <c r="D1956">
        <v>0</v>
      </c>
      <c r="F1956">
        <v>0</v>
      </c>
    </row>
    <row r="1957" spans="1:6" x14ac:dyDescent="0.25">
      <c r="A1957" t="s">
        <v>65</v>
      </c>
      <c r="B1957" t="s">
        <v>303</v>
      </c>
      <c r="C1957" t="s">
        <v>293</v>
      </c>
      <c r="D1957">
        <v>0</v>
      </c>
      <c r="F1957">
        <v>0</v>
      </c>
    </row>
    <row r="1958" spans="1:6" x14ac:dyDescent="0.25">
      <c r="A1958" t="s">
        <v>65</v>
      </c>
      <c r="B1958" t="s">
        <v>303</v>
      </c>
      <c r="C1958" t="s">
        <v>294</v>
      </c>
      <c r="D1958">
        <v>0</v>
      </c>
      <c r="F1958">
        <v>0</v>
      </c>
    </row>
    <row r="1959" spans="1:6" x14ac:dyDescent="0.25">
      <c r="A1959" t="s">
        <v>65</v>
      </c>
      <c r="B1959" t="s">
        <v>303</v>
      </c>
      <c r="C1959" t="s">
        <v>295</v>
      </c>
      <c r="D1959">
        <v>0</v>
      </c>
      <c r="F1959">
        <v>0</v>
      </c>
    </row>
    <row r="1960" spans="1:6" x14ac:dyDescent="0.25">
      <c r="A1960" t="s">
        <v>65</v>
      </c>
      <c r="B1960" t="s">
        <v>303</v>
      </c>
      <c r="C1960" t="s">
        <v>296</v>
      </c>
      <c r="D1960">
        <v>0</v>
      </c>
      <c r="F1960">
        <v>0</v>
      </c>
    </row>
    <row r="1961" spans="1:6" x14ac:dyDescent="0.25">
      <c r="A1961" t="s">
        <v>65</v>
      </c>
      <c r="B1961" t="s">
        <v>303</v>
      </c>
      <c r="C1961" t="s">
        <v>297</v>
      </c>
      <c r="D1961">
        <v>0</v>
      </c>
      <c r="F1961">
        <v>0</v>
      </c>
    </row>
    <row r="1962" spans="1:6" x14ac:dyDescent="0.25">
      <c r="A1962" t="s">
        <v>65</v>
      </c>
      <c r="B1962" t="s">
        <v>303</v>
      </c>
      <c r="C1962" t="s">
        <v>298</v>
      </c>
      <c r="D1962">
        <v>0</v>
      </c>
      <c r="F1962">
        <v>1</v>
      </c>
    </row>
    <row r="1963" spans="1:6" x14ac:dyDescent="0.25">
      <c r="A1963" t="s">
        <v>65</v>
      </c>
      <c r="B1963" t="s">
        <v>303</v>
      </c>
      <c r="C1963" t="s">
        <v>299</v>
      </c>
      <c r="D1963">
        <v>0</v>
      </c>
      <c r="E1963">
        <v>4</v>
      </c>
      <c r="F1963">
        <v>4</v>
      </c>
    </row>
    <row r="1964" spans="1:6" x14ac:dyDescent="0.25">
      <c r="A1964" t="s">
        <v>65</v>
      </c>
      <c r="B1964" t="s">
        <v>303</v>
      </c>
      <c r="C1964" t="s">
        <v>301</v>
      </c>
      <c r="D1964">
        <v>0</v>
      </c>
      <c r="E1964">
        <v>4</v>
      </c>
      <c r="F1964">
        <v>4</v>
      </c>
    </row>
    <row r="1965" spans="1:6" x14ac:dyDescent="0.25">
      <c r="A1965" t="s">
        <v>65</v>
      </c>
      <c r="B1965" t="s">
        <v>303</v>
      </c>
      <c r="C1965" t="s">
        <v>302</v>
      </c>
      <c r="D1965">
        <v>0</v>
      </c>
      <c r="F1965">
        <v>0</v>
      </c>
    </row>
    <row r="1966" spans="1:6" x14ac:dyDescent="0.25">
      <c r="A1966" t="s">
        <v>65</v>
      </c>
      <c r="B1966" t="s">
        <v>303</v>
      </c>
      <c r="C1966" t="s">
        <v>306</v>
      </c>
      <c r="D1966">
        <v>0</v>
      </c>
      <c r="F1966">
        <v>0</v>
      </c>
    </row>
    <row r="1967" spans="1:6" x14ac:dyDescent="0.25">
      <c r="A1967" t="s">
        <v>65</v>
      </c>
      <c r="B1967" t="s">
        <v>303</v>
      </c>
      <c r="C1967" t="s">
        <v>309</v>
      </c>
      <c r="D1967">
        <v>0</v>
      </c>
      <c r="F1967">
        <v>0</v>
      </c>
    </row>
    <row r="1968" spans="1:6" x14ac:dyDescent="0.25">
      <c r="A1968" t="s">
        <v>65</v>
      </c>
      <c r="B1968" t="s">
        <v>303</v>
      </c>
      <c r="C1968" t="s">
        <v>310</v>
      </c>
      <c r="D1968">
        <v>0</v>
      </c>
      <c r="F1968">
        <v>0</v>
      </c>
    </row>
    <row r="1969" spans="1:6" x14ac:dyDescent="0.25">
      <c r="A1969" t="s">
        <v>65</v>
      </c>
      <c r="B1969" t="s">
        <v>303</v>
      </c>
      <c r="C1969" t="s">
        <v>307</v>
      </c>
      <c r="D1969">
        <v>0</v>
      </c>
      <c r="F1969">
        <v>0</v>
      </c>
    </row>
    <row r="1970" spans="1:6" x14ac:dyDescent="0.25">
      <c r="A1970" t="s">
        <v>65</v>
      </c>
      <c r="B1970" t="s">
        <v>304</v>
      </c>
      <c r="C1970" t="s">
        <v>414</v>
      </c>
      <c r="D1970">
        <v>0</v>
      </c>
      <c r="F1970">
        <v>0</v>
      </c>
    </row>
    <row r="1971" spans="1:6" x14ac:dyDescent="0.25">
      <c r="A1971" t="s">
        <v>65</v>
      </c>
      <c r="B1971" t="s">
        <v>304</v>
      </c>
      <c r="C1971" t="s">
        <v>413</v>
      </c>
      <c r="D1971">
        <v>0</v>
      </c>
      <c r="F1971">
        <v>0</v>
      </c>
    </row>
    <row r="1972" spans="1:6" x14ac:dyDescent="0.25">
      <c r="A1972" t="s">
        <v>65</v>
      </c>
      <c r="B1972" t="s">
        <v>304</v>
      </c>
      <c r="C1972" t="s">
        <v>415</v>
      </c>
      <c r="D1972">
        <v>0</v>
      </c>
      <c r="F1972">
        <v>0</v>
      </c>
    </row>
    <row r="1973" spans="1:6" x14ac:dyDescent="0.25">
      <c r="A1973" t="s">
        <v>65</v>
      </c>
      <c r="B1973" t="s">
        <v>304</v>
      </c>
      <c r="C1973" t="s">
        <v>417</v>
      </c>
      <c r="D1973">
        <v>0</v>
      </c>
      <c r="F1973">
        <v>0</v>
      </c>
    </row>
    <row r="1974" spans="1:6" x14ac:dyDescent="0.25">
      <c r="A1974" t="s">
        <v>65</v>
      </c>
      <c r="B1974" t="s">
        <v>304</v>
      </c>
      <c r="C1974" t="s">
        <v>416</v>
      </c>
      <c r="D1974">
        <v>0</v>
      </c>
      <c r="F1974">
        <v>0</v>
      </c>
    </row>
    <row r="1975" spans="1:6" x14ac:dyDescent="0.25">
      <c r="A1975" t="s">
        <v>65</v>
      </c>
      <c r="B1975" t="s">
        <v>304</v>
      </c>
      <c r="C1975" t="s">
        <v>287</v>
      </c>
      <c r="D1975">
        <v>0</v>
      </c>
      <c r="F1975">
        <v>0</v>
      </c>
    </row>
    <row r="1976" spans="1:6" x14ac:dyDescent="0.25">
      <c r="A1976" t="s">
        <v>65</v>
      </c>
      <c r="B1976" t="s">
        <v>304</v>
      </c>
      <c r="C1976" t="s">
        <v>288</v>
      </c>
      <c r="D1976">
        <v>0</v>
      </c>
      <c r="F1976">
        <v>0</v>
      </c>
    </row>
    <row r="1977" spans="1:6" x14ac:dyDescent="0.25">
      <c r="A1977" t="s">
        <v>65</v>
      </c>
      <c r="B1977" t="s">
        <v>304</v>
      </c>
      <c r="C1977" t="s">
        <v>289</v>
      </c>
      <c r="D1977">
        <v>0</v>
      </c>
      <c r="F1977">
        <v>0</v>
      </c>
    </row>
    <row r="1978" spans="1:6" x14ac:dyDescent="0.25">
      <c r="A1978" t="s">
        <v>65</v>
      </c>
      <c r="B1978" t="s">
        <v>304</v>
      </c>
      <c r="C1978" t="s">
        <v>290</v>
      </c>
      <c r="D1978">
        <v>0</v>
      </c>
      <c r="F1978">
        <v>0</v>
      </c>
    </row>
    <row r="1979" spans="1:6" x14ac:dyDescent="0.25">
      <c r="A1979" t="s">
        <v>65</v>
      </c>
      <c r="B1979" t="s">
        <v>304</v>
      </c>
      <c r="C1979" t="s">
        <v>291</v>
      </c>
      <c r="D1979">
        <v>0</v>
      </c>
      <c r="F1979">
        <v>0</v>
      </c>
    </row>
    <row r="1980" spans="1:6" x14ac:dyDescent="0.25">
      <c r="A1980" t="s">
        <v>65</v>
      </c>
      <c r="B1980" t="s">
        <v>304</v>
      </c>
      <c r="C1980" t="s">
        <v>292</v>
      </c>
      <c r="D1980">
        <v>0</v>
      </c>
      <c r="F1980">
        <v>0</v>
      </c>
    </row>
    <row r="1981" spans="1:6" x14ac:dyDescent="0.25">
      <c r="A1981" t="s">
        <v>65</v>
      </c>
      <c r="B1981" t="s">
        <v>304</v>
      </c>
      <c r="C1981" t="s">
        <v>293</v>
      </c>
      <c r="D1981">
        <v>0</v>
      </c>
      <c r="F1981">
        <v>0</v>
      </c>
    </row>
    <row r="1982" spans="1:6" x14ac:dyDescent="0.25">
      <c r="A1982" t="s">
        <v>65</v>
      </c>
      <c r="B1982" t="s">
        <v>304</v>
      </c>
      <c r="C1982" t="s">
        <v>294</v>
      </c>
      <c r="D1982">
        <v>0</v>
      </c>
      <c r="F1982">
        <v>0</v>
      </c>
    </row>
    <row r="1983" spans="1:6" x14ac:dyDescent="0.25">
      <c r="A1983" t="s">
        <v>65</v>
      </c>
      <c r="B1983" t="s">
        <v>304</v>
      </c>
      <c r="C1983" t="s">
        <v>295</v>
      </c>
      <c r="D1983">
        <v>0</v>
      </c>
      <c r="F1983">
        <v>0</v>
      </c>
    </row>
    <row r="1984" spans="1:6" x14ac:dyDescent="0.25">
      <c r="A1984" t="s">
        <v>65</v>
      </c>
      <c r="B1984" t="s">
        <v>304</v>
      </c>
      <c r="C1984" t="s">
        <v>296</v>
      </c>
      <c r="D1984">
        <v>0</v>
      </c>
      <c r="F1984">
        <v>0</v>
      </c>
    </row>
    <row r="1985" spans="1:6" x14ac:dyDescent="0.25">
      <c r="A1985" t="s">
        <v>65</v>
      </c>
      <c r="B1985" t="s">
        <v>304</v>
      </c>
      <c r="C1985" t="s">
        <v>297</v>
      </c>
      <c r="D1985">
        <v>0</v>
      </c>
      <c r="F1985">
        <v>0</v>
      </c>
    </row>
    <row r="1986" spans="1:6" x14ac:dyDescent="0.25">
      <c r="A1986" t="s">
        <v>65</v>
      </c>
      <c r="B1986" t="s">
        <v>304</v>
      </c>
      <c r="C1986" t="s">
        <v>298</v>
      </c>
      <c r="D1986">
        <v>0</v>
      </c>
      <c r="F1986">
        <v>1</v>
      </c>
    </row>
    <row r="1987" spans="1:6" x14ac:dyDescent="0.25">
      <c r="A1987" t="s">
        <v>65</v>
      </c>
      <c r="B1987" t="s">
        <v>304</v>
      </c>
      <c r="C1987" t="s">
        <v>299</v>
      </c>
      <c r="D1987">
        <v>0</v>
      </c>
      <c r="E1987">
        <v>4</v>
      </c>
      <c r="F1987">
        <v>4</v>
      </c>
    </row>
    <row r="1988" spans="1:6" x14ac:dyDescent="0.25">
      <c r="A1988" t="s">
        <v>65</v>
      </c>
      <c r="B1988" t="s">
        <v>304</v>
      </c>
      <c r="C1988" t="s">
        <v>301</v>
      </c>
      <c r="D1988">
        <v>0</v>
      </c>
      <c r="F1988">
        <v>3</v>
      </c>
    </row>
    <row r="1989" spans="1:6" x14ac:dyDescent="0.25">
      <c r="A1989" t="s">
        <v>65</v>
      </c>
      <c r="B1989" t="s">
        <v>304</v>
      </c>
      <c r="C1989" t="s">
        <v>302</v>
      </c>
      <c r="D1989">
        <v>0</v>
      </c>
      <c r="F1989">
        <v>0</v>
      </c>
    </row>
    <row r="1990" spans="1:6" x14ac:dyDescent="0.25">
      <c r="A1990" t="s">
        <v>65</v>
      </c>
      <c r="B1990" t="s">
        <v>304</v>
      </c>
      <c r="C1990" t="s">
        <v>306</v>
      </c>
      <c r="D1990">
        <v>0</v>
      </c>
      <c r="F1990">
        <v>0</v>
      </c>
    </row>
    <row r="1991" spans="1:6" x14ac:dyDescent="0.25">
      <c r="A1991" t="s">
        <v>65</v>
      </c>
      <c r="B1991" t="s">
        <v>304</v>
      </c>
      <c r="C1991" t="s">
        <v>309</v>
      </c>
      <c r="D1991">
        <v>0</v>
      </c>
      <c r="F1991">
        <v>0</v>
      </c>
    </row>
    <row r="1992" spans="1:6" x14ac:dyDescent="0.25">
      <c r="A1992" t="s">
        <v>65</v>
      </c>
      <c r="B1992" t="s">
        <v>304</v>
      </c>
      <c r="C1992" t="s">
        <v>310</v>
      </c>
      <c r="D1992">
        <v>0</v>
      </c>
      <c r="F1992">
        <v>0</v>
      </c>
    </row>
    <row r="1993" spans="1:6" x14ac:dyDescent="0.25">
      <c r="A1993" t="s">
        <v>65</v>
      </c>
      <c r="B1993" t="s">
        <v>304</v>
      </c>
      <c r="C1993" t="s">
        <v>307</v>
      </c>
      <c r="D1993">
        <v>0</v>
      </c>
      <c r="F1993">
        <v>0</v>
      </c>
    </row>
    <row r="1994" spans="1:6" x14ac:dyDescent="0.25">
      <c r="A1994" t="s">
        <v>65</v>
      </c>
      <c r="B1994" t="s">
        <v>305</v>
      </c>
      <c r="C1994" t="s">
        <v>414</v>
      </c>
      <c r="D1994">
        <v>0</v>
      </c>
      <c r="F1994">
        <v>0</v>
      </c>
    </row>
    <row r="1995" spans="1:6" x14ac:dyDescent="0.25">
      <c r="A1995" t="s">
        <v>65</v>
      </c>
      <c r="B1995" t="s">
        <v>305</v>
      </c>
      <c r="C1995" t="s">
        <v>413</v>
      </c>
      <c r="D1995">
        <v>0</v>
      </c>
      <c r="F1995">
        <v>0</v>
      </c>
    </row>
    <row r="1996" spans="1:6" x14ac:dyDescent="0.25">
      <c r="A1996" t="s">
        <v>65</v>
      </c>
      <c r="B1996" t="s">
        <v>305</v>
      </c>
      <c r="C1996" t="s">
        <v>415</v>
      </c>
      <c r="D1996">
        <v>0</v>
      </c>
      <c r="F1996">
        <v>0</v>
      </c>
    </row>
    <row r="1997" spans="1:6" x14ac:dyDescent="0.25">
      <c r="A1997" t="s">
        <v>65</v>
      </c>
      <c r="B1997" t="s">
        <v>305</v>
      </c>
      <c r="C1997" t="s">
        <v>417</v>
      </c>
      <c r="D1997">
        <v>0</v>
      </c>
      <c r="F1997">
        <v>0</v>
      </c>
    </row>
    <row r="1998" spans="1:6" x14ac:dyDescent="0.25">
      <c r="A1998" t="s">
        <v>65</v>
      </c>
      <c r="B1998" t="s">
        <v>305</v>
      </c>
      <c r="C1998" t="s">
        <v>416</v>
      </c>
      <c r="D1998">
        <v>0</v>
      </c>
      <c r="F1998">
        <v>0</v>
      </c>
    </row>
    <row r="1999" spans="1:6" x14ac:dyDescent="0.25">
      <c r="A1999" t="s">
        <v>65</v>
      </c>
      <c r="B1999" t="s">
        <v>305</v>
      </c>
      <c r="C1999" t="s">
        <v>287</v>
      </c>
      <c r="D1999">
        <v>0</v>
      </c>
      <c r="F1999">
        <v>0</v>
      </c>
    </row>
    <row r="2000" spans="1:6" x14ac:dyDescent="0.25">
      <c r="A2000" t="s">
        <v>65</v>
      </c>
      <c r="B2000" t="s">
        <v>305</v>
      </c>
      <c r="C2000" t="s">
        <v>288</v>
      </c>
      <c r="D2000">
        <v>0</v>
      </c>
      <c r="F2000">
        <v>0</v>
      </c>
    </row>
    <row r="2001" spans="1:6" x14ac:dyDescent="0.25">
      <c r="A2001" t="s">
        <v>65</v>
      </c>
      <c r="B2001" t="s">
        <v>305</v>
      </c>
      <c r="C2001" t="s">
        <v>289</v>
      </c>
      <c r="D2001">
        <v>0</v>
      </c>
      <c r="F2001">
        <v>0</v>
      </c>
    </row>
    <row r="2002" spans="1:6" x14ac:dyDescent="0.25">
      <c r="A2002" t="s">
        <v>65</v>
      </c>
      <c r="B2002" t="s">
        <v>305</v>
      </c>
      <c r="C2002" t="s">
        <v>290</v>
      </c>
      <c r="D2002">
        <v>0</v>
      </c>
      <c r="F2002">
        <v>0</v>
      </c>
    </row>
    <row r="2003" spans="1:6" x14ac:dyDescent="0.25">
      <c r="A2003" t="s">
        <v>65</v>
      </c>
      <c r="B2003" t="s">
        <v>305</v>
      </c>
      <c r="C2003" t="s">
        <v>291</v>
      </c>
      <c r="D2003">
        <v>0</v>
      </c>
      <c r="F2003">
        <v>0</v>
      </c>
    </row>
    <row r="2004" spans="1:6" x14ac:dyDescent="0.25">
      <c r="A2004" t="s">
        <v>65</v>
      </c>
      <c r="B2004" t="s">
        <v>305</v>
      </c>
      <c r="C2004" t="s">
        <v>292</v>
      </c>
      <c r="D2004">
        <v>0</v>
      </c>
      <c r="F2004">
        <v>0</v>
      </c>
    </row>
    <row r="2005" spans="1:6" x14ac:dyDescent="0.25">
      <c r="A2005" t="s">
        <v>65</v>
      </c>
      <c r="B2005" t="s">
        <v>305</v>
      </c>
      <c r="C2005" t="s">
        <v>293</v>
      </c>
      <c r="D2005">
        <v>0</v>
      </c>
      <c r="F2005">
        <v>0</v>
      </c>
    </row>
    <row r="2006" spans="1:6" x14ac:dyDescent="0.25">
      <c r="A2006" t="s">
        <v>65</v>
      </c>
      <c r="B2006" t="s">
        <v>305</v>
      </c>
      <c r="C2006" t="s">
        <v>294</v>
      </c>
      <c r="D2006">
        <v>0</v>
      </c>
      <c r="F2006">
        <v>0</v>
      </c>
    </row>
    <row r="2007" spans="1:6" x14ac:dyDescent="0.25">
      <c r="A2007" t="s">
        <v>65</v>
      </c>
      <c r="B2007" t="s">
        <v>305</v>
      </c>
      <c r="C2007" t="s">
        <v>295</v>
      </c>
      <c r="D2007">
        <v>0</v>
      </c>
      <c r="F2007">
        <v>0</v>
      </c>
    </row>
    <row r="2008" spans="1:6" x14ac:dyDescent="0.25">
      <c r="A2008" t="s">
        <v>65</v>
      </c>
      <c r="B2008" t="s">
        <v>305</v>
      </c>
      <c r="C2008" t="s">
        <v>296</v>
      </c>
      <c r="D2008">
        <v>0</v>
      </c>
      <c r="F2008">
        <v>0</v>
      </c>
    </row>
    <row r="2009" spans="1:6" x14ac:dyDescent="0.25">
      <c r="A2009" t="s">
        <v>65</v>
      </c>
      <c r="B2009" t="s">
        <v>305</v>
      </c>
      <c r="C2009" t="s">
        <v>297</v>
      </c>
      <c r="D2009">
        <v>0</v>
      </c>
      <c r="F2009">
        <v>0</v>
      </c>
    </row>
    <row r="2010" spans="1:6" x14ac:dyDescent="0.25">
      <c r="A2010" t="s">
        <v>65</v>
      </c>
      <c r="B2010" t="s">
        <v>305</v>
      </c>
      <c r="C2010" t="s">
        <v>298</v>
      </c>
      <c r="D2010">
        <v>0</v>
      </c>
      <c r="F2010">
        <v>0</v>
      </c>
    </row>
    <row r="2011" spans="1:6" x14ac:dyDescent="0.25">
      <c r="A2011" t="s">
        <v>65</v>
      </c>
      <c r="B2011" t="s">
        <v>305</v>
      </c>
      <c r="C2011" t="s">
        <v>299</v>
      </c>
      <c r="D2011">
        <v>4</v>
      </c>
      <c r="E2011">
        <v>6</v>
      </c>
      <c r="F2011">
        <v>5</v>
      </c>
    </row>
    <row r="2012" spans="1:6" x14ac:dyDescent="0.25">
      <c r="A2012" t="s">
        <v>65</v>
      </c>
      <c r="B2012" t="s">
        <v>305</v>
      </c>
      <c r="C2012" t="s">
        <v>301</v>
      </c>
      <c r="D2012">
        <v>0</v>
      </c>
      <c r="E2012">
        <v>4</v>
      </c>
      <c r="F2012">
        <v>4</v>
      </c>
    </row>
    <row r="2013" spans="1:6" x14ac:dyDescent="0.25">
      <c r="A2013" t="s">
        <v>65</v>
      </c>
      <c r="B2013" t="s">
        <v>305</v>
      </c>
      <c r="C2013" t="s">
        <v>302</v>
      </c>
      <c r="D2013">
        <v>0</v>
      </c>
      <c r="F2013">
        <v>0</v>
      </c>
    </row>
    <row r="2014" spans="1:6" x14ac:dyDescent="0.25">
      <c r="A2014" t="s">
        <v>65</v>
      </c>
      <c r="B2014" t="s">
        <v>305</v>
      </c>
      <c r="C2014" t="s">
        <v>306</v>
      </c>
      <c r="D2014">
        <v>0</v>
      </c>
      <c r="F2014">
        <v>0</v>
      </c>
    </row>
    <row r="2015" spans="1:6" x14ac:dyDescent="0.25">
      <c r="A2015" t="s">
        <v>65</v>
      </c>
      <c r="B2015" t="s">
        <v>305</v>
      </c>
      <c r="C2015" t="s">
        <v>309</v>
      </c>
      <c r="D2015">
        <v>0</v>
      </c>
      <c r="F2015">
        <v>0</v>
      </c>
    </row>
    <row r="2016" spans="1:6" x14ac:dyDescent="0.25">
      <c r="A2016" t="s">
        <v>65</v>
      </c>
      <c r="B2016" t="s">
        <v>305</v>
      </c>
      <c r="C2016" t="s">
        <v>310</v>
      </c>
      <c r="D2016">
        <v>0</v>
      </c>
      <c r="F2016">
        <v>0</v>
      </c>
    </row>
    <row r="2017" spans="1:6" x14ac:dyDescent="0.25">
      <c r="A2017" t="s">
        <v>65</v>
      </c>
      <c r="B2017" t="s">
        <v>305</v>
      </c>
      <c r="C2017" t="s">
        <v>307</v>
      </c>
      <c r="D2017">
        <v>0</v>
      </c>
      <c r="F2017">
        <v>0</v>
      </c>
    </row>
    <row r="2018" spans="1:6" x14ac:dyDescent="0.25">
      <c r="A2018" t="s">
        <v>67</v>
      </c>
      <c r="B2018" t="s">
        <v>286</v>
      </c>
      <c r="C2018" t="s">
        <v>414</v>
      </c>
      <c r="D2018">
        <v>0</v>
      </c>
      <c r="F2018">
        <v>0</v>
      </c>
    </row>
    <row r="2019" spans="1:6" x14ac:dyDescent="0.25">
      <c r="A2019" t="s">
        <v>67</v>
      </c>
      <c r="B2019" t="s">
        <v>286</v>
      </c>
      <c r="C2019" t="s">
        <v>413</v>
      </c>
      <c r="D2019">
        <v>0</v>
      </c>
      <c r="F2019">
        <v>0</v>
      </c>
    </row>
    <row r="2020" spans="1:6" x14ac:dyDescent="0.25">
      <c r="A2020" t="s">
        <v>67</v>
      </c>
      <c r="B2020" t="s">
        <v>286</v>
      </c>
      <c r="C2020" t="s">
        <v>415</v>
      </c>
      <c r="D2020">
        <v>0</v>
      </c>
      <c r="F2020">
        <v>0</v>
      </c>
    </row>
    <row r="2021" spans="1:6" x14ac:dyDescent="0.25">
      <c r="A2021" t="s">
        <v>67</v>
      </c>
      <c r="B2021" t="s">
        <v>286</v>
      </c>
      <c r="C2021" t="s">
        <v>417</v>
      </c>
      <c r="D2021">
        <v>0</v>
      </c>
      <c r="F2021">
        <v>0</v>
      </c>
    </row>
    <row r="2022" spans="1:6" x14ac:dyDescent="0.25">
      <c r="A2022" t="s">
        <v>67</v>
      </c>
      <c r="B2022" t="s">
        <v>286</v>
      </c>
      <c r="C2022" t="s">
        <v>416</v>
      </c>
      <c r="D2022">
        <v>0</v>
      </c>
      <c r="F2022">
        <v>0</v>
      </c>
    </row>
    <row r="2023" spans="1:6" x14ac:dyDescent="0.25">
      <c r="A2023" t="s">
        <v>67</v>
      </c>
      <c r="B2023" t="s">
        <v>286</v>
      </c>
      <c r="C2023" t="s">
        <v>287</v>
      </c>
      <c r="D2023">
        <v>0</v>
      </c>
      <c r="F2023">
        <v>0</v>
      </c>
    </row>
    <row r="2024" spans="1:6" x14ac:dyDescent="0.25">
      <c r="A2024" t="s">
        <v>67</v>
      </c>
      <c r="B2024" t="s">
        <v>286</v>
      </c>
      <c r="C2024" t="s">
        <v>288</v>
      </c>
      <c r="D2024">
        <v>0</v>
      </c>
      <c r="F2024">
        <v>0</v>
      </c>
    </row>
    <row r="2025" spans="1:6" x14ac:dyDescent="0.25">
      <c r="A2025" t="s">
        <v>67</v>
      </c>
      <c r="B2025" t="s">
        <v>286</v>
      </c>
      <c r="C2025" t="s">
        <v>289</v>
      </c>
      <c r="D2025">
        <v>0</v>
      </c>
      <c r="F2025">
        <v>1</v>
      </c>
    </row>
    <row r="2026" spans="1:6" x14ac:dyDescent="0.25">
      <c r="A2026" t="s">
        <v>67</v>
      </c>
      <c r="B2026" t="s">
        <v>286</v>
      </c>
      <c r="C2026" t="s">
        <v>290</v>
      </c>
      <c r="D2026">
        <v>0</v>
      </c>
      <c r="F2026">
        <v>0</v>
      </c>
    </row>
    <row r="2027" spans="1:6" x14ac:dyDescent="0.25">
      <c r="A2027" t="s">
        <v>67</v>
      </c>
      <c r="B2027" t="s">
        <v>286</v>
      </c>
      <c r="C2027" t="s">
        <v>291</v>
      </c>
      <c r="D2027">
        <v>0</v>
      </c>
      <c r="F2027">
        <v>0</v>
      </c>
    </row>
    <row r="2028" spans="1:6" x14ac:dyDescent="0.25">
      <c r="A2028" t="s">
        <v>67</v>
      </c>
      <c r="B2028" t="s">
        <v>286</v>
      </c>
      <c r="C2028" t="s">
        <v>292</v>
      </c>
      <c r="D2028">
        <v>0</v>
      </c>
      <c r="F2028">
        <v>0</v>
      </c>
    </row>
    <row r="2029" spans="1:6" x14ac:dyDescent="0.25">
      <c r="A2029" t="s">
        <v>67</v>
      </c>
      <c r="B2029" t="s">
        <v>286</v>
      </c>
      <c r="C2029" t="s">
        <v>293</v>
      </c>
      <c r="D2029">
        <v>0</v>
      </c>
      <c r="F2029">
        <v>0</v>
      </c>
    </row>
    <row r="2030" spans="1:6" x14ac:dyDescent="0.25">
      <c r="A2030" t="s">
        <v>67</v>
      </c>
      <c r="B2030" t="s">
        <v>286</v>
      </c>
      <c r="C2030" t="s">
        <v>294</v>
      </c>
      <c r="D2030">
        <v>0</v>
      </c>
      <c r="F2030">
        <v>0</v>
      </c>
    </row>
    <row r="2031" spans="1:6" x14ac:dyDescent="0.25">
      <c r="A2031" t="s">
        <v>67</v>
      </c>
      <c r="B2031" t="s">
        <v>286</v>
      </c>
      <c r="C2031" t="s">
        <v>295</v>
      </c>
      <c r="D2031">
        <v>0</v>
      </c>
      <c r="F2031">
        <v>0</v>
      </c>
    </row>
    <row r="2032" spans="1:6" x14ac:dyDescent="0.25">
      <c r="A2032" t="s">
        <v>67</v>
      </c>
      <c r="B2032" t="s">
        <v>286</v>
      </c>
      <c r="C2032" t="s">
        <v>296</v>
      </c>
      <c r="D2032">
        <v>0</v>
      </c>
      <c r="F2032">
        <v>0</v>
      </c>
    </row>
    <row r="2033" spans="1:6" x14ac:dyDescent="0.25">
      <c r="A2033" t="s">
        <v>67</v>
      </c>
      <c r="B2033" t="s">
        <v>286</v>
      </c>
      <c r="C2033" t="s">
        <v>297</v>
      </c>
      <c r="D2033">
        <v>0</v>
      </c>
      <c r="F2033">
        <v>0</v>
      </c>
    </row>
    <row r="2034" spans="1:6" x14ac:dyDescent="0.25">
      <c r="A2034" t="s">
        <v>67</v>
      </c>
      <c r="B2034" t="s">
        <v>286</v>
      </c>
      <c r="C2034" t="s">
        <v>298</v>
      </c>
      <c r="D2034">
        <v>0</v>
      </c>
      <c r="F2034">
        <v>1</v>
      </c>
    </row>
    <row r="2035" spans="1:6" x14ac:dyDescent="0.25">
      <c r="A2035" t="s">
        <v>67</v>
      </c>
      <c r="B2035" t="s">
        <v>286</v>
      </c>
      <c r="C2035" t="s">
        <v>299</v>
      </c>
      <c r="D2035">
        <v>0</v>
      </c>
      <c r="F2035">
        <v>1</v>
      </c>
    </row>
    <row r="2036" spans="1:6" x14ac:dyDescent="0.25">
      <c r="A2036" t="s">
        <v>67</v>
      </c>
      <c r="B2036" t="s">
        <v>286</v>
      </c>
      <c r="C2036" t="s">
        <v>301</v>
      </c>
      <c r="D2036">
        <v>0</v>
      </c>
      <c r="F2036">
        <v>0</v>
      </c>
    </row>
    <row r="2037" spans="1:6" x14ac:dyDescent="0.25">
      <c r="A2037" t="s">
        <v>67</v>
      </c>
      <c r="B2037" t="s">
        <v>286</v>
      </c>
      <c r="C2037" t="s">
        <v>302</v>
      </c>
      <c r="D2037">
        <v>0</v>
      </c>
      <c r="F2037">
        <v>0</v>
      </c>
    </row>
    <row r="2038" spans="1:6" x14ac:dyDescent="0.25">
      <c r="A2038" t="s">
        <v>67</v>
      </c>
      <c r="B2038" t="s">
        <v>286</v>
      </c>
      <c r="C2038" t="s">
        <v>306</v>
      </c>
      <c r="D2038">
        <v>0</v>
      </c>
      <c r="F2038">
        <v>0</v>
      </c>
    </row>
    <row r="2039" spans="1:6" x14ac:dyDescent="0.25">
      <c r="A2039" t="s">
        <v>67</v>
      </c>
      <c r="B2039" t="s">
        <v>286</v>
      </c>
      <c r="C2039" t="s">
        <v>309</v>
      </c>
      <c r="D2039">
        <v>0</v>
      </c>
      <c r="F2039">
        <v>0</v>
      </c>
    </row>
    <row r="2040" spans="1:6" x14ac:dyDescent="0.25">
      <c r="A2040" t="s">
        <v>67</v>
      </c>
      <c r="B2040" t="s">
        <v>286</v>
      </c>
      <c r="C2040" t="s">
        <v>310</v>
      </c>
      <c r="D2040">
        <v>0</v>
      </c>
      <c r="F2040">
        <v>0</v>
      </c>
    </row>
    <row r="2041" spans="1:6" x14ac:dyDescent="0.25">
      <c r="A2041" t="s">
        <v>67</v>
      </c>
      <c r="B2041" t="s">
        <v>286</v>
      </c>
      <c r="C2041" t="s">
        <v>307</v>
      </c>
      <c r="D2041">
        <v>0</v>
      </c>
      <c r="F2041">
        <v>0</v>
      </c>
    </row>
    <row r="2042" spans="1:6" x14ac:dyDescent="0.25">
      <c r="A2042" t="s">
        <v>67</v>
      </c>
      <c r="B2042" t="s">
        <v>300</v>
      </c>
      <c r="C2042" t="s">
        <v>414</v>
      </c>
      <c r="D2042">
        <v>0</v>
      </c>
      <c r="F2042">
        <v>0</v>
      </c>
    </row>
    <row r="2043" spans="1:6" x14ac:dyDescent="0.25">
      <c r="A2043" t="s">
        <v>67</v>
      </c>
      <c r="B2043" t="s">
        <v>300</v>
      </c>
      <c r="C2043" t="s">
        <v>413</v>
      </c>
      <c r="D2043">
        <v>0</v>
      </c>
      <c r="F2043">
        <v>0</v>
      </c>
    </row>
    <row r="2044" spans="1:6" x14ac:dyDescent="0.25">
      <c r="A2044" t="s">
        <v>67</v>
      </c>
      <c r="B2044" t="s">
        <v>300</v>
      </c>
      <c r="C2044" t="s">
        <v>415</v>
      </c>
      <c r="D2044">
        <v>0</v>
      </c>
      <c r="F2044">
        <v>0</v>
      </c>
    </row>
    <row r="2045" spans="1:6" x14ac:dyDescent="0.25">
      <c r="A2045" t="s">
        <v>67</v>
      </c>
      <c r="B2045" t="s">
        <v>300</v>
      </c>
      <c r="C2045" t="s">
        <v>417</v>
      </c>
      <c r="D2045">
        <v>0</v>
      </c>
      <c r="F2045">
        <v>0</v>
      </c>
    </row>
    <row r="2046" spans="1:6" x14ac:dyDescent="0.25">
      <c r="A2046" t="s">
        <v>67</v>
      </c>
      <c r="B2046" t="s">
        <v>300</v>
      </c>
      <c r="C2046" t="s">
        <v>416</v>
      </c>
      <c r="D2046">
        <v>0</v>
      </c>
      <c r="F2046">
        <v>0</v>
      </c>
    </row>
    <row r="2047" spans="1:6" x14ac:dyDescent="0.25">
      <c r="A2047" t="s">
        <v>67</v>
      </c>
      <c r="B2047" t="s">
        <v>300</v>
      </c>
      <c r="C2047" t="s">
        <v>287</v>
      </c>
      <c r="D2047">
        <v>0</v>
      </c>
      <c r="F2047">
        <v>0</v>
      </c>
    </row>
    <row r="2048" spans="1:6" x14ac:dyDescent="0.25">
      <c r="A2048" t="s">
        <v>67</v>
      </c>
      <c r="B2048" t="s">
        <v>300</v>
      </c>
      <c r="C2048" t="s">
        <v>288</v>
      </c>
      <c r="D2048">
        <v>0</v>
      </c>
      <c r="F2048">
        <v>0</v>
      </c>
    </row>
    <row r="2049" spans="1:6" x14ac:dyDescent="0.25">
      <c r="A2049" t="s">
        <v>67</v>
      </c>
      <c r="B2049" t="s">
        <v>300</v>
      </c>
      <c r="C2049" t="s">
        <v>289</v>
      </c>
      <c r="D2049">
        <v>0</v>
      </c>
      <c r="F2049">
        <v>2</v>
      </c>
    </row>
    <row r="2050" spans="1:6" x14ac:dyDescent="0.25">
      <c r="A2050" t="s">
        <v>67</v>
      </c>
      <c r="B2050" t="s">
        <v>300</v>
      </c>
      <c r="C2050" t="s">
        <v>290</v>
      </c>
      <c r="D2050">
        <v>0</v>
      </c>
      <c r="F2050">
        <v>1</v>
      </c>
    </row>
    <row r="2051" spans="1:6" x14ac:dyDescent="0.25">
      <c r="A2051" t="s">
        <v>67</v>
      </c>
      <c r="B2051" t="s">
        <v>300</v>
      </c>
      <c r="C2051" t="s">
        <v>291</v>
      </c>
      <c r="D2051">
        <v>0</v>
      </c>
      <c r="F2051">
        <v>0</v>
      </c>
    </row>
    <row r="2052" spans="1:6" x14ac:dyDescent="0.25">
      <c r="A2052" t="s">
        <v>67</v>
      </c>
      <c r="B2052" t="s">
        <v>300</v>
      </c>
      <c r="C2052" t="s">
        <v>292</v>
      </c>
      <c r="D2052">
        <v>0</v>
      </c>
      <c r="F2052">
        <v>0</v>
      </c>
    </row>
    <row r="2053" spans="1:6" x14ac:dyDescent="0.25">
      <c r="A2053" t="s">
        <v>67</v>
      </c>
      <c r="B2053" t="s">
        <v>300</v>
      </c>
      <c r="C2053" t="s">
        <v>293</v>
      </c>
      <c r="D2053">
        <v>0</v>
      </c>
      <c r="F2053">
        <v>0</v>
      </c>
    </row>
    <row r="2054" spans="1:6" x14ac:dyDescent="0.25">
      <c r="A2054" t="s">
        <v>67</v>
      </c>
      <c r="B2054" t="s">
        <v>300</v>
      </c>
      <c r="C2054" t="s">
        <v>294</v>
      </c>
      <c r="D2054">
        <v>0</v>
      </c>
      <c r="F2054">
        <v>0</v>
      </c>
    </row>
    <row r="2055" spans="1:6" x14ac:dyDescent="0.25">
      <c r="A2055" t="s">
        <v>67</v>
      </c>
      <c r="B2055" t="s">
        <v>300</v>
      </c>
      <c r="C2055" t="s">
        <v>295</v>
      </c>
      <c r="D2055">
        <v>0</v>
      </c>
      <c r="F2055">
        <v>0</v>
      </c>
    </row>
    <row r="2056" spans="1:6" x14ac:dyDescent="0.25">
      <c r="A2056" t="s">
        <v>67</v>
      </c>
      <c r="B2056" t="s">
        <v>300</v>
      </c>
      <c r="C2056" t="s">
        <v>296</v>
      </c>
      <c r="D2056">
        <v>0</v>
      </c>
      <c r="F2056">
        <v>0</v>
      </c>
    </row>
    <row r="2057" spans="1:6" x14ac:dyDescent="0.25">
      <c r="A2057" t="s">
        <v>67</v>
      </c>
      <c r="B2057" t="s">
        <v>300</v>
      </c>
      <c r="C2057" t="s">
        <v>297</v>
      </c>
      <c r="D2057">
        <v>0</v>
      </c>
      <c r="F2057">
        <v>0</v>
      </c>
    </row>
    <row r="2058" spans="1:6" x14ac:dyDescent="0.25">
      <c r="A2058" t="s">
        <v>67</v>
      </c>
      <c r="B2058" t="s">
        <v>300</v>
      </c>
      <c r="C2058" t="s">
        <v>298</v>
      </c>
      <c r="D2058">
        <v>0</v>
      </c>
      <c r="F2058">
        <v>3</v>
      </c>
    </row>
    <row r="2059" spans="1:6" x14ac:dyDescent="0.25">
      <c r="A2059" t="s">
        <v>67</v>
      </c>
      <c r="B2059" t="s">
        <v>300</v>
      </c>
      <c r="C2059" t="s">
        <v>299</v>
      </c>
      <c r="D2059">
        <v>0</v>
      </c>
      <c r="F2059">
        <v>2</v>
      </c>
    </row>
    <row r="2060" spans="1:6" x14ac:dyDescent="0.25">
      <c r="A2060" t="s">
        <v>67</v>
      </c>
      <c r="B2060" t="s">
        <v>300</v>
      </c>
      <c r="C2060" t="s">
        <v>301</v>
      </c>
      <c r="D2060">
        <v>0</v>
      </c>
      <c r="F2060">
        <v>0</v>
      </c>
    </row>
    <row r="2061" spans="1:6" x14ac:dyDescent="0.25">
      <c r="A2061" t="s">
        <v>67</v>
      </c>
      <c r="B2061" t="s">
        <v>300</v>
      </c>
      <c r="C2061" t="s">
        <v>302</v>
      </c>
      <c r="D2061">
        <v>0</v>
      </c>
      <c r="F2061">
        <v>0</v>
      </c>
    </row>
    <row r="2062" spans="1:6" x14ac:dyDescent="0.25">
      <c r="A2062" t="s">
        <v>67</v>
      </c>
      <c r="B2062" t="s">
        <v>300</v>
      </c>
      <c r="C2062" t="s">
        <v>306</v>
      </c>
      <c r="D2062">
        <v>0</v>
      </c>
      <c r="F2062">
        <v>0</v>
      </c>
    </row>
    <row r="2063" spans="1:6" x14ac:dyDescent="0.25">
      <c r="A2063" t="s">
        <v>67</v>
      </c>
      <c r="B2063" t="s">
        <v>300</v>
      </c>
      <c r="C2063" t="s">
        <v>309</v>
      </c>
      <c r="D2063">
        <v>0</v>
      </c>
      <c r="F2063">
        <v>0</v>
      </c>
    </row>
    <row r="2064" spans="1:6" x14ac:dyDescent="0.25">
      <c r="A2064" t="s">
        <v>67</v>
      </c>
      <c r="B2064" t="s">
        <v>300</v>
      </c>
      <c r="C2064" t="s">
        <v>310</v>
      </c>
      <c r="D2064">
        <v>0</v>
      </c>
      <c r="F2064">
        <v>0</v>
      </c>
    </row>
    <row r="2065" spans="1:6" x14ac:dyDescent="0.25">
      <c r="A2065" t="s">
        <v>67</v>
      </c>
      <c r="B2065" t="s">
        <v>300</v>
      </c>
      <c r="C2065" t="s">
        <v>307</v>
      </c>
      <c r="D2065">
        <v>0</v>
      </c>
      <c r="F2065">
        <v>0</v>
      </c>
    </row>
    <row r="2066" spans="1:6" x14ac:dyDescent="0.25">
      <c r="A2066" t="s">
        <v>67</v>
      </c>
      <c r="B2066" t="s">
        <v>311</v>
      </c>
      <c r="C2066" t="s">
        <v>414</v>
      </c>
      <c r="D2066">
        <v>0</v>
      </c>
      <c r="F2066">
        <v>0</v>
      </c>
    </row>
    <row r="2067" spans="1:6" x14ac:dyDescent="0.25">
      <c r="A2067" t="s">
        <v>67</v>
      </c>
      <c r="B2067" t="s">
        <v>311</v>
      </c>
      <c r="C2067" t="s">
        <v>413</v>
      </c>
      <c r="D2067">
        <v>0</v>
      </c>
      <c r="F2067">
        <v>0</v>
      </c>
    </row>
    <row r="2068" spans="1:6" x14ac:dyDescent="0.25">
      <c r="A2068" t="s">
        <v>67</v>
      </c>
      <c r="B2068" t="s">
        <v>311</v>
      </c>
      <c r="C2068" t="s">
        <v>415</v>
      </c>
      <c r="D2068">
        <v>0</v>
      </c>
      <c r="F2068">
        <v>0</v>
      </c>
    </row>
    <row r="2069" spans="1:6" x14ac:dyDescent="0.25">
      <c r="A2069" t="s">
        <v>67</v>
      </c>
      <c r="B2069" t="s">
        <v>311</v>
      </c>
      <c r="C2069" t="s">
        <v>417</v>
      </c>
      <c r="D2069">
        <v>0</v>
      </c>
      <c r="F2069">
        <v>0</v>
      </c>
    </row>
    <row r="2070" spans="1:6" x14ac:dyDescent="0.25">
      <c r="A2070" t="s">
        <v>67</v>
      </c>
      <c r="B2070" t="s">
        <v>311</v>
      </c>
      <c r="C2070" t="s">
        <v>416</v>
      </c>
      <c r="D2070">
        <v>0</v>
      </c>
      <c r="F2070">
        <v>0</v>
      </c>
    </row>
    <row r="2071" spans="1:6" x14ac:dyDescent="0.25">
      <c r="A2071" t="s">
        <v>67</v>
      </c>
      <c r="B2071" t="s">
        <v>311</v>
      </c>
      <c r="C2071" t="s">
        <v>287</v>
      </c>
      <c r="D2071">
        <v>0</v>
      </c>
      <c r="F2071">
        <v>0</v>
      </c>
    </row>
    <row r="2072" spans="1:6" x14ac:dyDescent="0.25">
      <c r="A2072" t="s">
        <v>67</v>
      </c>
      <c r="B2072" t="s">
        <v>311</v>
      </c>
      <c r="C2072" t="s">
        <v>288</v>
      </c>
      <c r="D2072">
        <v>0</v>
      </c>
      <c r="F2072">
        <v>0</v>
      </c>
    </row>
    <row r="2073" spans="1:6" x14ac:dyDescent="0.25">
      <c r="A2073" t="s">
        <v>67</v>
      </c>
      <c r="B2073" t="s">
        <v>311</v>
      </c>
      <c r="C2073" t="s">
        <v>289</v>
      </c>
      <c r="D2073">
        <v>0</v>
      </c>
      <c r="F2073">
        <v>2</v>
      </c>
    </row>
    <row r="2074" spans="1:6" x14ac:dyDescent="0.25">
      <c r="A2074" t="s">
        <v>67</v>
      </c>
      <c r="B2074" t="s">
        <v>311</v>
      </c>
      <c r="C2074" t="s">
        <v>290</v>
      </c>
      <c r="D2074">
        <v>0</v>
      </c>
      <c r="F2074">
        <v>1</v>
      </c>
    </row>
    <row r="2075" spans="1:6" x14ac:dyDescent="0.25">
      <c r="A2075" t="s">
        <v>67</v>
      </c>
      <c r="B2075" t="s">
        <v>311</v>
      </c>
      <c r="C2075" t="s">
        <v>291</v>
      </c>
      <c r="D2075">
        <v>0</v>
      </c>
      <c r="F2075">
        <v>0</v>
      </c>
    </row>
    <row r="2076" spans="1:6" x14ac:dyDescent="0.25">
      <c r="A2076" t="s">
        <v>67</v>
      </c>
      <c r="B2076" t="s">
        <v>311</v>
      </c>
      <c r="C2076" t="s">
        <v>292</v>
      </c>
      <c r="D2076">
        <v>0</v>
      </c>
      <c r="F2076">
        <v>0</v>
      </c>
    </row>
    <row r="2077" spans="1:6" x14ac:dyDescent="0.25">
      <c r="A2077" t="s">
        <v>67</v>
      </c>
      <c r="B2077" t="s">
        <v>311</v>
      </c>
      <c r="C2077" t="s">
        <v>293</v>
      </c>
      <c r="D2077">
        <v>0</v>
      </c>
      <c r="F2077">
        <v>0</v>
      </c>
    </row>
    <row r="2078" spans="1:6" x14ac:dyDescent="0.25">
      <c r="A2078" t="s">
        <v>67</v>
      </c>
      <c r="B2078" t="s">
        <v>311</v>
      </c>
      <c r="C2078" t="s">
        <v>294</v>
      </c>
      <c r="D2078">
        <v>0</v>
      </c>
      <c r="F2078">
        <v>0</v>
      </c>
    </row>
    <row r="2079" spans="1:6" x14ac:dyDescent="0.25">
      <c r="A2079" t="s">
        <v>67</v>
      </c>
      <c r="B2079" t="s">
        <v>311</v>
      </c>
      <c r="C2079" t="s">
        <v>295</v>
      </c>
      <c r="D2079">
        <v>0</v>
      </c>
      <c r="F2079">
        <v>0</v>
      </c>
    </row>
    <row r="2080" spans="1:6" x14ac:dyDescent="0.25">
      <c r="A2080" t="s">
        <v>67</v>
      </c>
      <c r="B2080" t="s">
        <v>311</v>
      </c>
      <c r="C2080" t="s">
        <v>296</v>
      </c>
      <c r="D2080">
        <v>0</v>
      </c>
      <c r="F2080">
        <v>0</v>
      </c>
    </row>
    <row r="2081" spans="1:6" x14ac:dyDescent="0.25">
      <c r="A2081" t="s">
        <v>67</v>
      </c>
      <c r="B2081" t="s">
        <v>311</v>
      </c>
      <c r="C2081" t="s">
        <v>297</v>
      </c>
      <c r="D2081">
        <v>0</v>
      </c>
      <c r="F2081">
        <v>0</v>
      </c>
    </row>
    <row r="2082" spans="1:6" x14ac:dyDescent="0.25">
      <c r="A2082" t="s">
        <v>67</v>
      </c>
      <c r="B2082" t="s">
        <v>311</v>
      </c>
      <c r="C2082" t="s">
        <v>298</v>
      </c>
      <c r="D2082">
        <v>0</v>
      </c>
      <c r="F2082">
        <v>0</v>
      </c>
    </row>
    <row r="2083" spans="1:6" x14ac:dyDescent="0.25">
      <c r="A2083" t="s">
        <v>67</v>
      </c>
      <c r="B2083" t="s">
        <v>311</v>
      </c>
      <c r="C2083" t="s">
        <v>299</v>
      </c>
      <c r="D2083">
        <v>0</v>
      </c>
      <c r="F2083">
        <v>0</v>
      </c>
    </row>
    <row r="2084" spans="1:6" x14ac:dyDescent="0.25">
      <c r="A2084" t="s">
        <v>67</v>
      </c>
      <c r="B2084" t="s">
        <v>311</v>
      </c>
      <c r="C2084" t="s">
        <v>301</v>
      </c>
      <c r="D2084">
        <v>0</v>
      </c>
      <c r="F2084">
        <v>0</v>
      </c>
    </row>
    <row r="2085" spans="1:6" x14ac:dyDescent="0.25">
      <c r="A2085" t="s">
        <v>67</v>
      </c>
      <c r="B2085" t="s">
        <v>311</v>
      </c>
      <c r="C2085" t="s">
        <v>302</v>
      </c>
      <c r="D2085">
        <v>0</v>
      </c>
      <c r="F2085">
        <v>0</v>
      </c>
    </row>
    <row r="2086" spans="1:6" x14ac:dyDescent="0.25">
      <c r="A2086" t="s">
        <v>67</v>
      </c>
      <c r="B2086" t="s">
        <v>311</v>
      </c>
      <c r="C2086" t="s">
        <v>306</v>
      </c>
      <c r="D2086">
        <v>0</v>
      </c>
      <c r="F2086">
        <v>0</v>
      </c>
    </row>
    <row r="2087" spans="1:6" x14ac:dyDescent="0.25">
      <c r="A2087" t="s">
        <v>67</v>
      </c>
      <c r="B2087" t="s">
        <v>311</v>
      </c>
      <c r="C2087" t="s">
        <v>309</v>
      </c>
      <c r="D2087">
        <v>0</v>
      </c>
      <c r="F2087">
        <v>0</v>
      </c>
    </row>
    <row r="2088" spans="1:6" x14ac:dyDescent="0.25">
      <c r="A2088" t="s">
        <v>67</v>
      </c>
      <c r="B2088" t="s">
        <v>311</v>
      </c>
      <c r="C2088" t="s">
        <v>310</v>
      </c>
      <c r="D2088">
        <v>0</v>
      </c>
      <c r="F2088">
        <v>0</v>
      </c>
    </row>
    <row r="2089" spans="1:6" x14ac:dyDescent="0.25">
      <c r="A2089" t="s">
        <v>67</v>
      </c>
      <c r="B2089" t="s">
        <v>311</v>
      </c>
      <c r="C2089" t="s">
        <v>307</v>
      </c>
      <c r="D2089">
        <v>0</v>
      </c>
      <c r="F2089">
        <v>0</v>
      </c>
    </row>
    <row r="2090" spans="1:6" x14ac:dyDescent="0.25">
      <c r="A2090" t="s">
        <v>67</v>
      </c>
      <c r="B2090" t="s">
        <v>308</v>
      </c>
      <c r="C2090" t="s">
        <v>414</v>
      </c>
      <c r="D2090">
        <v>0</v>
      </c>
      <c r="F2090">
        <v>0</v>
      </c>
    </row>
    <row r="2091" spans="1:6" x14ac:dyDescent="0.25">
      <c r="A2091" t="s">
        <v>67</v>
      </c>
      <c r="B2091" t="s">
        <v>308</v>
      </c>
      <c r="C2091" t="s">
        <v>413</v>
      </c>
      <c r="D2091">
        <v>0</v>
      </c>
      <c r="F2091">
        <v>0</v>
      </c>
    </row>
    <row r="2092" spans="1:6" x14ac:dyDescent="0.25">
      <c r="A2092" t="s">
        <v>67</v>
      </c>
      <c r="B2092" t="s">
        <v>308</v>
      </c>
      <c r="C2092" t="s">
        <v>415</v>
      </c>
      <c r="D2092">
        <v>0</v>
      </c>
      <c r="F2092">
        <v>0</v>
      </c>
    </row>
    <row r="2093" spans="1:6" x14ac:dyDescent="0.25">
      <c r="A2093" t="s">
        <v>67</v>
      </c>
      <c r="B2093" t="s">
        <v>308</v>
      </c>
      <c r="C2093" t="s">
        <v>417</v>
      </c>
      <c r="D2093">
        <v>0</v>
      </c>
      <c r="F2093">
        <v>0</v>
      </c>
    </row>
    <row r="2094" spans="1:6" x14ac:dyDescent="0.25">
      <c r="A2094" t="s">
        <v>67</v>
      </c>
      <c r="B2094" t="s">
        <v>308</v>
      </c>
      <c r="C2094" t="s">
        <v>416</v>
      </c>
      <c r="D2094">
        <v>0</v>
      </c>
      <c r="F2094">
        <v>0</v>
      </c>
    </row>
    <row r="2095" spans="1:6" x14ac:dyDescent="0.25">
      <c r="A2095" t="s">
        <v>67</v>
      </c>
      <c r="B2095" t="s">
        <v>308</v>
      </c>
      <c r="C2095" t="s">
        <v>287</v>
      </c>
      <c r="D2095">
        <v>0</v>
      </c>
      <c r="F2095">
        <v>0</v>
      </c>
    </row>
    <row r="2096" spans="1:6" x14ac:dyDescent="0.25">
      <c r="A2096" t="s">
        <v>67</v>
      </c>
      <c r="B2096" t="s">
        <v>308</v>
      </c>
      <c r="C2096" t="s">
        <v>288</v>
      </c>
      <c r="D2096">
        <v>0</v>
      </c>
      <c r="F2096">
        <v>0</v>
      </c>
    </row>
    <row r="2097" spans="1:6" x14ac:dyDescent="0.25">
      <c r="A2097" t="s">
        <v>67</v>
      </c>
      <c r="B2097" t="s">
        <v>308</v>
      </c>
      <c r="C2097" t="s">
        <v>289</v>
      </c>
      <c r="D2097">
        <v>0</v>
      </c>
      <c r="F2097">
        <v>0</v>
      </c>
    </row>
    <row r="2098" spans="1:6" x14ac:dyDescent="0.25">
      <c r="A2098" t="s">
        <v>67</v>
      </c>
      <c r="B2098" t="s">
        <v>308</v>
      </c>
      <c r="C2098" t="s">
        <v>290</v>
      </c>
      <c r="D2098">
        <v>0</v>
      </c>
      <c r="F2098">
        <v>1</v>
      </c>
    </row>
    <row r="2099" spans="1:6" x14ac:dyDescent="0.25">
      <c r="A2099" t="s">
        <v>67</v>
      </c>
      <c r="B2099" t="s">
        <v>308</v>
      </c>
      <c r="C2099" t="s">
        <v>291</v>
      </c>
      <c r="D2099">
        <v>0</v>
      </c>
      <c r="F2099">
        <v>1</v>
      </c>
    </row>
    <row r="2100" spans="1:6" x14ac:dyDescent="0.25">
      <c r="A2100" t="s">
        <v>67</v>
      </c>
      <c r="B2100" t="s">
        <v>308</v>
      </c>
      <c r="C2100" t="s">
        <v>292</v>
      </c>
      <c r="D2100">
        <v>0</v>
      </c>
      <c r="F2100">
        <v>0</v>
      </c>
    </row>
    <row r="2101" spans="1:6" x14ac:dyDescent="0.25">
      <c r="A2101" t="s">
        <v>67</v>
      </c>
      <c r="B2101" t="s">
        <v>308</v>
      </c>
      <c r="C2101" t="s">
        <v>293</v>
      </c>
      <c r="D2101">
        <v>0</v>
      </c>
      <c r="F2101">
        <v>0</v>
      </c>
    </row>
    <row r="2102" spans="1:6" x14ac:dyDescent="0.25">
      <c r="A2102" t="s">
        <v>67</v>
      </c>
      <c r="B2102" t="s">
        <v>308</v>
      </c>
      <c r="C2102" t="s">
        <v>294</v>
      </c>
      <c r="D2102">
        <v>0</v>
      </c>
      <c r="F2102">
        <v>0</v>
      </c>
    </row>
    <row r="2103" spans="1:6" x14ac:dyDescent="0.25">
      <c r="A2103" t="s">
        <v>67</v>
      </c>
      <c r="B2103" t="s">
        <v>308</v>
      </c>
      <c r="C2103" t="s">
        <v>295</v>
      </c>
      <c r="D2103">
        <v>0</v>
      </c>
      <c r="F2103">
        <v>0</v>
      </c>
    </row>
    <row r="2104" spans="1:6" x14ac:dyDescent="0.25">
      <c r="A2104" t="s">
        <v>67</v>
      </c>
      <c r="B2104" t="s">
        <v>308</v>
      </c>
      <c r="C2104" t="s">
        <v>296</v>
      </c>
      <c r="D2104">
        <v>0</v>
      </c>
      <c r="F2104">
        <v>0</v>
      </c>
    </row>
    <row r="2105" spans="1:6" x14ac:dyDescent="0.25">
      <c r="A2105" t="s">
        <v>67</v>
      </c>
      <c r="B2105" t="s">
        <v>308</v>
      </c>
      <c r="C2105" t="s">
        <v>297</v>
      </c>
      <c r="D2105">
        <v>0</v>
      </c>
      <c r="F2105">
        <v>0</v>
      </c>
    </row>
    <row r="2106" spans="1:6" x14ac:dyDescent="0.25">
      <c r="A2106" t="s">
        <v>67</v>
      </c>
      <c r="B2106" t="s">
        <v>308</v>
      </c>
      <c r="C2106" t="s">
        <v>298</v>
      </c>
      <c r="D2106">
        <v>0</v>
      </c>
      <c r="F2106">
        <v>0</v>
      </c>
    </row>
    <row r="2107" spans="1:6" x14ac:dyDescent="0.25">
      <c r="A2107" t="s">
        <v>67</v>
      </c>
      <c r="B2107" t="s">
        <v>308</v>
      </c>
      <c r="C2107" t="s">
        <v>299</v>
      </c>
      <c r="D2107">
        <v>0</v>
      </c>
      <c r="F2107">
        <v>0</v>
      </c>
    </row>
    <row r="2108" spans="1:6" x14ac:dyDescent="0.25">
      <c r="A2108" t="s">
        <v>67</v>
      </c>
      <c r="B2108" t="s">
        <v>308</v>
      </c>
      <c r="C2108" t="s">
        <v>301</v>
      </c>
      <c r="D2108">
        <v>0</v>
      </c>
      <c r="F2108">
        <v>0</v>
      </c>
    </row>
    <row r="2109" spans="1:6" x14ac:dyDescent="0.25">
      <c r="A2109" t="s">
        <v>67</v>
      </c>
      <c r="B2109" t="s">
        <v>308</v>
      </c>
      <c r="C2109" t="s">
        <v>302</v>
      </c>
      <c r="D2109">
        <v>0</v>
      </c>
      <c r="F2109">
        <v>0</v>
      </c>
    </row>
    <row r="2110" spans="1:6" x14ac:dyDescent="0.25">
      <c r="A2110" t="s">
        <v>67</v>
      </c>
      <c r="B2110" t="s">
        <v>308</v>
      </c>
      <c r="C2110" t="s">
        <v>306</v>
      </c>
      <c r="D2110">
        <v>0</v>
      </c>
      <c r="F2110">
        <v>0</v>
      </c>
    </row>
    <row r="2111" spans="1:6" x14ac:dyDescent="0.25">
      <c r="A2111" t="s">
        <v>67</v>
      </c>
      <c r="B2111" t="s">
        <v>308</v>
      </c>
      <c r="C2111" t="s">
        <v>309</v>
      </c>
      <c r="D2111">
        <v>0</v>
      </c>
      <c r="F2111">
        <v>0</v>
      </c>
    </row>
    <row r="2112" spans="1:6" x14ac:dyDescent="0.25">
      <c r="A2112" t="s">
        <v>67</v>
      </c>
      <c r="B2112" t="s">
        <v>308</v>
      </c>
      <c r="C2112" t="s">
        <v>310</v>
      </c>
      <c r="D2112">
        <v>0</v>
      </c>
      <c r="F2112">
        <v>0</v>
      </c>
    </row>
    <row r="2113" spans="1:6" x14ac:dyDescent="0.25">
      <c r="A2113" t="s">
        <v>67</v>
      </c>
      <c r="B2113" t="s">
        <v>308</v>
      </c>
      <c r="C2113" t="s">
        <v>307</v>
      </c>
      <c r="D2113">
        <v>0</v>
      </c>
      <c r="F2113">
        <v>0</v>
      </c>
    </row>
    <row r="2114" spans="1:6" x14ac:dyDescent="0.25">
      <c r="A2114" t="s">
        <v>67</v>
      </c>
      <c r="B2114" t="s">
        <v>303</v>
      </c>
      <c r="C2114" t="s">
        <v>414</v>
      </c>
      <c r="D2114">
        <v>0</v>
      </c>
      <c r="F2114">
        <v>0</v>
      </c>
    </row>
    <row r="2115" spans="1:6" x14ac:dyDescent="0.25">
      <c r="A2115" t="s">
        <v>67</v>
      </c>
      <c r="B2115" t="s">
        <v>303</v>
      </c>
      <c r="C2115" t="s">
        <v>413</v>
      </c>
      <c r="D2115">
        <v>0</v>
      </c>
      <c r="F2115">
        <v>0</v>
      </c>
    </row>
    <row r="2116" spans="1:6" x14ac:dyDescent="0.25">
      <c r="A2116" t="s">
        <v>67</v>
      </c>
      <c r="B2116" t="s">
        <v>303</v>
      </c>
      <c r="C2116" t="s">
        <v>415</v>
      </c>
      <c r="D2116">
        <v>0</v>
      </c>
      <c r="F2116">
        <v>0</v>
      </c>
    </row>
    <row r="2117" spans="1:6" x14ac:dyDescent="0.25">
      <c r="A2117" t="s">
        <v>67</v>
      </c>
      <c r="B2117" t="s">
        <v>303</v>
      </c>
      <c r="C2117" t="s">
        <v>417</v>
      </c>
      <c r="D2117">
        <v>0</v>
      </c>
      <c r="F2117">
        <v>0</v>
      </c>
    </row>
    <row r="2118" spans="1:6" x14ac:dyDescent="0.25">
      <c r="A2118" t="s">
        <v>67</v>
      </c>
      <c r="B2118" t="s">
        <v>303</v>
      </c>
      <c r="C2118" t="s">
        <v>416</v>
      </c>
      <c r="D2118">
        <v>0</v>
      </c>
      <c r="F2118">
        <v>0</v>
      </c>
    </row>
    <row r="2119" spans="1:6" x14ac:dyDescent="0.25">
      <c r="A2119" t="s">
        <v>67</v>
      </c>
      <c r="B2119" t="s">
        <v>303</v>
      </c>
      <c r="C2119" t="s">
        <v>287</v>
      </c>
      <c r="D2119">
        <v>0</v>
      </c>
      <c r="F2119">
        <v>0</v>
      </c>
    </row>
    <row r="2120" spans="1:6" x14ac:dyDescent="0.25">
      <c r="A2120" t="s">
        <v>67</v>
      </c>
      <c r="B2120" t="s">
        <v>303</v>
      </c>
      <c r="C2120" t="s">
        <v>288</v>
      </c>
      <c r="D2120">
        <v>0</v>
      </c>
      <c r="F2120">
        <v>0</v>
      </c>
    </row>
    <row r="2121" spans="1:6" x14ac:dyDescent="0.25">
      <c r="A2121" t="s">
        <v>67</v>
      </c>
      <c r="B2121" t="s">
        <v>303</v>
      </c>
      <c r="C2121" t="s">
        <v>289</v>
      </c>
      <c r="D2121">
        <v>0</v>
      </c>
      <c r="F2121">
        <v>3</v>
      </c>
    </row>
    <row r="2122" spans="1:6" x14ac:dyDescent="0.25">
      <c r="A2122" t="s">
        <v>67</v>
      </c>
      <c r="B2122" t="s">
        <v>303</v>
      </c>
      <c r="C2122" t="s">
        <v>290</v>
      </c>
      <c r="D2122">
        <v>0</v>
      </c>
      <c r="F2122">
        <v>3</v>
      </c>
    </row>
    <row r="2123" spans="1:6" x14ac:dyDescent="0.25">
      <c r="A2123" t="s">
        <v>67</v>
      </c>
      <c r="B2123" t="s">
        <v>303</v>
      </c>
      <c r="C2123" t="s">
        <v>291</v>
      </c>
      <c r="D2123">
        <v>0</v>
      </c>
      <c r="F2123">
        <v>1</v>
      </c>
    </row>
    <row r="2124" spans="1:6" x14ac:dyDescent="0.25">
      <c r="A2124" t="s">
        <v>67</v>
      </c>
      <c r="B2124" t="s">
        <v>303</v>
      </c>
      <c r="C2124" t="s">
        <v>292</v>
      </c>
      <c r="D2124">
        <v>0</v>
      </c>
      <c r="F2124">
        <v>0</v>
      </c>
    </row>
    <row r="2125" spans="1:6" x14ac:dyDescent="0.25">
      <c r="A2125" t="s">
        <v>67</v>
      </c>
      <c r="B2125" t="s">
        <v>303</v>
      </c>
      <c r="C2125" t="s">
        <v>293</v>
      </c>
      <c r="D2125">
        <v>0</v>
      </c>
      <c r="F2125">
        <v>0</v>
      </c>
    </row>
    <row r="2126" spans="1:6" x14ac:dyDescent="0.25">
      <c r="A2126" t="s">
        <v>67</v>
      </c>
      <c r="B2126" t="s">
        <v>303</v>
      </c>
      <c r="C2126" t="s">
        <v>294</v>
      </c>
      <c r="D2126">
        <v>0</v>
      </c>
      <c r="F2126">
        <v>0</v>
      </c>
    </row>
    <row r="2127" spans="1:6" x14ac:dyDescent="0.25">
      <c r="A2127" t="s">
        <v>67</v>
      </c>
      <c r="B2127" t="s">
        <v>303</v>
      </c>
      <c r="C2127" t="s">
        <v>295</v>
      </c>
      <c r="D2127">
        <v>0</v>
      </c>
      <c r="F2127">
        <v>0</v>
      </c>
    </row>
    <row r="2128" spans="1:6" x14ac:dyDescent="0.25">
      <c r="A2128" t="s">
        <v>67</v>
      </c>
      <c r="B2128" t="s">
        <v>303</v>
      </c>
      <c r="C2128" t="s">
        <v>296</v>
      </c>
      <c r="D2128">
        <v>0</v>
      </c>
      <c r="F2128">
        <v>0</v>
      </c>
    </row>
    <row r="2129" spans="1:6" x14ac:dyDescent="0.25">
      <c r="A2129" t="s">
        <v>67</v>
      </c>
      <c r="B2129" t="s">
        <v>303</v>
      </c>
      <c r="C2129" t="s">
        <v>297</v>
      </c>
      <c r="D2129">
        <v>0</v>
      </c>
      <c r="F2129">
        <v>0</v>
      </c>
    </row>
    <row r="2130" spans="1:6" x14ac:dyDescent="0.25">
      <c r="A2130" t="s">
        <v>67</v>
      </c>
      <c r="B2130" t="s">
        <v>303</v>
      </c>
      <c r="C2130" t="s">
        <v>298</v>
      </c>
      <c r="D2130">
        <v>0</v>
      </c>
      <c r="F2130">
        <v>0</v>
      </c>
    </row>
    <row r="2131" spans="1:6" x14ac:dyDescent="0.25">
      <c r="A2131" t="s">
        <v>67</v>
      </c>
      <c r="B2131" t="s">
        <v>303</v>
      </c>
      <c r="C2131" t="s">
        <v>299</v>
      </c>
      <c r="D2131">
        <v>0</v>
      </c>
      <c r="F2131">
        <v>0</v>
      </c>
    </row>
    <row r="2132" spans="1:6" x14ac:dyDescent="0.25">
      <c r="A2132" t="s">
        <v>67</v>
      </c>
      <c r="B2132" t="s">
        <v>303</v>
      </c>
      <c r="C2132" t="s">
        <v>301</v>
      </c>
      <c r="D2132">
        <v>0</v>
      </c>
      <c r="F2132">
        <v>0</v>
      </c>
    </row>
    <row r="2133" spans="1:6" x14ac:dyDescent="0.25">
      <c r="A2133" t="s">
        <v>67</v>
      </c>
      <c r="B2133" t="s">
        <v>303</v>
      </c>
      <c r="C2133" t="s">
        <v>302</v>
      </c>
      <c r="D2133">
        <v>0</v>
      </c>
      <c r="F2133">
        <v>0</v>
      </c>
    </row>
    <row r="2134" spans="1:6" x14ac:dyDescent="0.25">
      <c r="A2134" t="s">
        <v>67</v>
      </c>
      <c r="B2134" t="s">
        <v>303</v>
      </c>
      <c r="C2134" t="s">
        <v>306</v>
      </c>
      <c r="D2134">
        <v>0</v>
      </c>
      <c r="F2134">
        <v>0</v>
      </c>
    </row>
    <row r="2135" spans="1:6" x14ac:dyDescent="0.25">
      <c r="A2135" t="s">
        <v>67</v>
      </c>
      <c r="B2135" t="s">
        <v>303</v>
      </c>
      <c r="C2135" t="s">
        <v>309</v>
      </c>
      <c r="D2135">
        <v>0</v>
      </c>
      <c r="F2135">
        <v>0</v>
      </c>
    </row>
    <row r="2136" spans="1:6" x14ac:dyDescent="0.25">
      <c r="A2136" t="s">
        <v>67</v>
      </c>
      <c r="B2136" t="s">
        <v>303</v>
      </c>
      <c r="C2136" t="s">
        <v>310</v>
      </c>
      <c r="D2136">
        <v>0</v>
      </c>
      <c r="F2136">
        <v>0</v>
      </c>
    </row>
    <row r="2137" spans="1:6" x14ac:dyDescent="0.25">
      <c r="A2137" t="s">
        <v>67</v>
      </c>
      <c r="B2137" t="s">
        <v>303</v>
      </c>
      <c r="C2137" t="s">
        <v>307</v>
      </c>
      <c r="D2137">
        <v>0</v>
      </c>
      <c r="F2137">
        <v>0</v>
      </c>
    </row>
    <row r="2138" spans="1:6" x14ac:dyDescent="0.25">
      <c r="A2138" t="s">
        <v>67</v>
      </c>
      <c r="B2138" t="s">
        <v>304</v>
      </c>
      <c r="C2138" t="s">
        <v>414</v>
      </c>
      <c r="D2138">
        <v>0</v>
      </c>
      <c r="F2138">
        <v>0</v>
      </c>
    </row>
    <row r="2139" spans="1:6" x14ac:dyDescent="0.25">
      <c r="A2139" t="s">
        <v>67</v>
      </c>
      <c r="B2139" t="s">
        <v>304</v>
      </c>
      <c r="C2139" t="s">
        <v>413</v>
      </c>
      <c r="D2139">
        <v>0</v>
      </c>
      <c r="F2139">
        <v>0</v>
      </c>
    </row>
    <row r="2140" spans="1:6" x14ac:dyDescent="0.25">
      <c r="A2140" t="s">
        <v>67</v>
      </c>
      <c r="B2140" t="s">
        <v>304</v>
      </c>
      <c r="C2140" t="s">
        <v>415</v>
      </c>
      <c r="D2140">
        <v>0</v>
      </c>
      <c r="F2140">
        <v>0</v>
      </c>
    </row>
    <row r="2141" spans="1:6" x14ac:dyDescent="0.25">
      <c r="A2141" t="s">
        <v>67</v>
      </c>
      <c r="B2141" t="s">
        <v>304</v>
      </c>
      <c r="C2141" t="s">
        <v>417</v>
      </c>
      <c r="D2141">
        <v>0</v>
      </c>
      <c r="F2141">
        <v>0</v>
      </c>
    </row>
    <row r="2142" spans="1:6" x14ac:dyDescent="0.25">
      <c r="A2142" t="s">
        <v>67</v>
      </c>
      <c r="B2142" t="s">
        <v>304</v>
      </c>
      <c r="C2142" t="s">
        <v>416</v>
      </c>
      <c r="D2142">
        <v>0</v>
      </c>
      <c r="F2142">
        <v>0</v>
      </c>
    </row>
    <row r="2143" spans="1:6" x14ac:dyDescent="0.25">
      <c r="A2143" t="s">
        <v>67</v>
      </c>
      <c r="B2143" t="s">
        <v>304</v>
      </c>
      <c r="C2143" t="s">
        <v>287</v>
      </c>
      <c r="D2143">
        <v>0</v>
      </c>
      <c r="F2143">
        <v>0</v>
      </c>
    </row>
    <row r="2144" spans="1:6" x14ac:dyDescent="0.25">
      <c r="A2144" t="s">
        <v>67</v>
      </c>
      <c r="B2144" t="s">
        <v>304</v>
      </c>
      <c r="C2144" t="s">
        <v>288</v>
      </c>
      <c r="D2144">
        <v>0</v>
      </c>
      <c r="F2144">
        <v>1</v>
      </c>
    </row>
    <row r="2145" spans="1:6" x14ac:dyDescent="0.25">
      <c r="A2145" t="s">
        <v>67</v>
      </c>
      <c r="B2145" t="s">
        <v>304</v>
      </c>
      <c r="C2145" t="s">
        <v>289</v>
      </c>
      <c r="D2145">
        <v>0</v>
      </c>
      <c r="F2145">
        <v>1</v>
      </c>
    </row>
    <row r="2146" spans="1:6" x14ac:dyDescent="0.25">
      <c r="A2146" t="s">
        <v>67</v>
      </c>
      <c r="B2146" t="s">
        <v>304</v>
      </c>
      <c r="C2146" t="s">
        <v>290</v>
      </c>
      <c r="D2146">
        <v>0</v>
      </c>
      <c r="F2146">
        <v>0</v>
      </c>
    </row>
    <row r="2147" spans="1:6" x14ac:dyDescent="0.25">
      <c r="A2147" t="s">
        <v>67</v>
      </c>
      <c r="B2147" t="s">
        <v>304</v>
      </c>
      <c r="C2147" t="s">
        <v>291</v>
      </c>
      <c r="D2147">
        <v>0</v>
      </c>
      <c r="F2147">
        <v>0</v>
      </c>
    </row>
    <row r="2148" spans="1:6" x14ac:dyDescent="0.25">
      <c r="A2148" t="s">
        <v>67</v>
      </c>
      <c r="B2148" t="s">
        <v>304</v>
      </c>
      <c r="C2148" t="s">
        <v>292</v>
      </c>
      <c r="D2148">
        <v>0</v>
      </c>
      <c r="F2148">
        <v>1</v>
      </c>
    </row>
    <row r="2149" spans="1:6" x14ac:dyDescent="0.25">
      <c r="A2149" t="s">
        <v>67</v>
      </c>
      <c r="B2149" t="s">
        <v>304</v>
      </c>
      <c r="C2149" t="s">
        <v>293</v>
      </c>
      <c r="D2149">
        <v>0</v>
      </c>
      <c r="F2149">
        <v>1</v>
      </c>
    </row>
    <row r="2150" spans="1:6" x14ac:dyDescent="0.25">
      <c r="A2150" t="s">
        <v>67</v>
      </c>
      <c r="B2150" t="s">
        <v>304</v>
      </c>
      <c r="C2150" t="s">
        <v>294</v>
      </c>
      <c r="D2150">
        <v>0</v>
      </c>
      <c r="F2150">
        <v>0</v>
      </c>
    </row>
    <row r="2151" spans="1:6" x14ac:dyDescent="0.25">
      <c r="A2151" t="s">
        <v>67</v>
      </c>
      <c r="B2151" t="s">
        <v>304</v>
      </c>
      <c r="C2151" t="s">
        <v>295</v>
      </c>
      <c r="D2151">
        <v>0</v>
      </c>
      <c r="F2151">
        <v>0</v>
      </c>
    </row>
    <row r="2152" spans="1:6" x14ac:dyDescent="0.25">
      <c r="A2152" t="s">
        <v>67</v>
      </c>
      <c r="B2152" t="s">
        <v>304</v>
      </c>
      <c r="C2152" t="s">
        <v>296</v>
      </c>
      <c r="D2152">
        <v>0</v>
      </c>
      <c r="F2152">
        <v>0</v>
      </c>
    </row>
    <row r="2153" spans="1:6" x14ac:dyDescent="0.25">
      <c r="A2153" t="s">
        <v>67</v>
      </c>
      <c r="B2153" t="s">
        <v>304</v>
      </c>
      <c r="C2153" t="s">
        <v>297</v>
      </c>
      <c r="D2153">
        <v>0</v>
      </c>
      <c r="F2153">
        <v>0</v>
      </c>
    </row>
    <row r="2154" spans="1:6" x14ac:dyDescent="0.25">
      <c r="A2154" t="s">
        <v>67</v>
      </c>
      <c r="B2154" t="s">
        <v>304</v>
      </c>
      <c r="C2154" t="s">
        <v>298</v>
      </c>
      <c r="D2154">
        <v>0</v>
      </c>
      <c r="F2154">
        <v>0</v>
      </c>
    </row>
    <row r="2155" spans="1:6" x14ac:dyDescent="0.25">
      <c r="A2155" t="s">
        <v>67</v>
      </c>
      <c r="B2155" t="s">
        <v>304</v>
      </c>
      <c r="C2155" t="s">
        <v>299</v>
      </c>
      <c r="D2155">
        <v>0</v>
      </c>
      <c r="F2155">
        <v>2</v>
      </c>
    </row>
    <row r="2156" spans="1:6" x14ac:dyDescent="0.25">
      <c r="A2156" t="s">
        <v>67</v>
      </c>
      <c r="B2156" t="s">
        <v>304</v>
      </c>
      <c r="C2156" t="s">
        <v>301</v>
      </c>
      <c r="D2156">
        <v>0</v>
      </c>
      <c r="F2156">
        <v>0</v>
      </c>
    </row>
    <row r="2157" spans="1:6" x14ac:dyDescent="0.25">
      <c r="A2157" t="s">
        <v>67</v>
      </c>
      <c r="B2157" t="s">
        <v>304</v>
      </c>
      <c r="C2157" t="s">
        <v>302</v>
      </c>
      <c r="D2157">
        <v>0</v>
      </c>
      <c r="F2157">
        <v>0</v>
      </c>
    </row>
    <row r="2158" spans="1:6" x14ac:dyDescent="0.25">
      <c r="A2158" t="s">
        <v>67</v>
      </c>
      <c r="B2158" t="s">
        <v>304</v>
      </c>
      <c r="C2158" t="s">
        <v>306</v>
      </c>
      <c r="D2158">
        <v>0</v>
      </c>
      <c r="F2158">
        <v>0</v>
      </c>
    </row>
    <row r="2159" spans="1:6" x14ac:dyDescent="0.25">
      <c r="A2159" t="s">
        <v>67</v>
      </c>
      <c r="B2159" t="s">
        <v>304</v>
      </c>
      <c r="C2159" t="s">
        <v>309</v>
      </c>
      <c r="D2159">
        <v>0</v>
      </c>
      <c r="F2159">
        <v>0</v>
      </c>
    </row>
    <row r="2160" spans="1:6" x14ac:dyDescent="0.25">
      <c r="A2160" t="s">
        <v>67</v>
      </c>
      <c r="B2160" t="s">
        <v>304</v>
      </c>
      <c r="C2160" t="s">
        <v>310</v>
      </c>
      <c r="D2160">
        <v>0</v>
      </c>
      <c r="F2160">
        <v>0</v>
      </c>
    </row>
    <row r="2161" spans="1:6" x14ac:dyDescent="0.25">
      <c r="A2161" t="s">
        <v>67</v>
      </c>
      <c r="B2161" t="s">
        <v>304</v>
      </c>
      <c r="C2161" t="s">
        <v>307</v>
      </c>
      <c r="D2161">
        <v>0</v>
      </c>
      <c r="F2161">
        <v>0</v>
      </c>
    </row>
    <row r="2162" spans="1:6" x14ac:dyDescent="0.25">
      <c r="A2162" t="s">
        <v>67</v>
      </c>
      <c r="B2162" t="s">
        <v>305</v>
      </c>
      <c r="C2162" t="s">
        <v>414</v>
      </c>
      <c r="D2162">
        <v>0</v>
      </c>
      <c r="F2162">
        <v>0</v>
      </c>
    </row>
    <row r="2163" spans="1:6" x14ac:dyDescent="0.25">
      <c r="A2163" t="s">
        <v>67</v>
      </c>
      <c r="B2163" t="s">
        <v>305</v>
      </c>
      <c r="C2163" t="s">
        <v>413</v>
      </c>
      <c r="D2163">
        <v>0</v>
      </c>
      <c r="F2163">
        <v>0</v>
      </c>
    </row>
    <row r="2164" spans="1:6" x14ac:dyDescent="0.25">
      <c r="A2164" t="s">
        <v>67</v>
      </c>
      <c r="B2164" t="s">
        <v>305</v>
      </c>
      <c r="C2164" t="s">
        <v>415</v>
      </c>
      <c r="D2164">
        <v>0</v>
      </c>
      <c r="F2164">
        <v>0</v>
      </c>
    </row>
    <row r="2165" spans="1:6" x14ac:dyDescent="0.25">
      <c r="A2165" t="s">
        <v>67</v>
      </c>
      <c r="B2165" t="s">
        <v>305</v>
      </c>
      <c r="C2165" t="s">
        <v>417</v>
      </c>
      <c r="D2165">
        <v>0</v>
      </c>
      <c r="F2165">
        <v>0</v>
      </c>
    </row>
    <row r="2166" spans="1:6" x14ac:dyDescent="0.25">
      <c r="A2166" t="s">
        <v>67</v>
      </c>
      <c r="B2166" t="s">
        <v>305</v>
      </c>
      <c r="C2166" t="s">
        <v>416</v>
      </c>
      <c r="D2166">
        <v>0</v>
      </c>
      <c r="F2166">
        <v>0</v>
      </c>
    </row>
    <row r="2167" spans="1:6" x14ac:dyDescent="0.25">
      <c r="A2167" t="s">
        <v>67</v>
      </c>
      <c r="B2167" t="s">
        <v>305</v>
      </c>
      <c r="C2167" t="s">
        <v>287</v>
      </c>
      <c r="D2167">
        <v>0</v>
      </c>
      <c r="F2167">
        <v>0</v>
      </c>
    </row>
    <row r="2168" spans="1:6" x14ac:dyDescent="0.25">
      <c r="A2168" t="s">
        <v>67</v>
      </c>
      <c r="B2168" t="s">
        <v>305</v>
      </c>
      <c r="C2168" t="s">
        <v>288</v>
      </c>
      <c r="D2168">
        <v>0</v>
      </c>
      <c r="F2168">
        <v>0</v>
      </c>
    </row>
    <row r="2169" spans="1:6" x14ac:dyDescent="0.25">
      <c r="A2169" t="s">
        <v>67</v>
      </c>
      <c r="B2169" t="s">
        <v>305</v>
      </c>
      <c r="C2169" t="s">
        <v>289</v>
      </c>
      <c r="D2169">
        <v>0</v>
      </c>
      <c r="F2169">
        <v>2</v>
      </c>
    </row>
    <row r="2170" spans="1:6" x14ac:dyDescent="0.25">
      <c r="A2170" t="s">
        <v>67</v>
      </c>
      <c r="B2170" t="s">
        <v>305</v>
      </c>
      <c r="C2170" t="s">
        <v>290</v>
      </c>
      <c r="D2170">
        <v>0</v>
      </c>
      <c r="F2170">
        <v>1</v>
      </c>
    </row>
    <row r="2171" spans="1:6" x14ac:dyDescent="0.25">
      <c r="A2171" t="s">
        <v>67</v>
      </c>
      <c r="B2171" t="s">
        <v>305</v>
      </c>
      <c r="C2171" t="s">
        <v>291</v>
      </c>
      <c r="D2171">
        <v>0</v>
      </c>
      <c r="F2171">
        <v>0</v>
      </c>
    </row>
    <row r="2172" spans="1:6" x14ac:dyDescent="0.25">
      <c r="A2172" t="s">
        <v>67</v>
      </c>
      <c r="B2172" t="s">
        <v>305</v>
      </c>
      <c r="C2172" t="s">
        <v>292</v>
      </c>
      <c r="D2172">
        <v>0</v>
      </c>
      <c r="F2172">
        <v>1</v>
      </c>
    </row>
    <row r="2173" spans="1:6" x14ac:dyDescent="0.25">
      <c r="A2173" t="s">
        <v>67</v>
      </c>
      <c r="B2173" t="s">
        <v>305</v>
      </c>
      <c r="C2173" t="s">
        <v>293</v>
      </c>
      <c r="D2173">
        <v>0</v>
      </c>
      <c r="F2173">
        <v>1</v>
      </c>
    </row>
    <row r="2174" spans="1:6" x14ac:dyDescent="0.25">
      <c r="A2174" t="s">
        <v>67</v>
      </c>
      <c r="B2174" t="s">
        <v>305</v>
      </c>
      <c r="C2174" t="s">
        <v>294</v>
      </c>
      <c r="D2174">
        <v>0</v>
      </c>
      <c r="F2174">
        <v>0</v>
      </c>
    </row>
    <row r="2175" spans="1:6" x14ac:dyDescent="0.25">
      <c r="A2175" t="s">
        <v>67</v>
      </c>
      <c r="B2175" t="s">
        <v>305</v>
      </c>
      <c r="C2175" t="s">
        <v>295</v>
      </c>
      <c r="D2175">
        <v>0</v>
      </c>
      <c r="F2175">
        <v>0</v>
      </c>
    </row>
    <row r="2176" spans="1:6" x14ac:dyDescent="0.25">
      <c r="A2176" t="s">
        <v>67</v>
      </c>
      <c r="B2176" t="s">
        <v>305</v>
      </c>
      <c r="C2176" t="s">
        <v>296</v>
      </c>
      <c r="D2176">
        <v>0</v>
      </c>
      <c r="F2176">
        <v>0</v>
      </c>
    </row>
    <row r="2177" spans="1:6" x14ac:dyDescent="0.25">
      <c r="A2177" t="s">
        <v>67</v>
      </c>
      <c r="B2177" t="s">
        <v>305</v>
      </c>
      <c r="C2177" t="s">
        <v>297</v>
      </c>
      <c r="D2177">
        <v>0</v>
      </c>
      <c r="F2177">
        <v>0</v>
      </c>
    </row>
    <row r="2178" spans="1:6" x14ac:dyDescent="0.25">
      <c r="A2178" t="s">
        <v>67</v>
      </c>
      <c r="B2178" t="s">
        <v>305</v>
      </c>
      <c r="C2178" t="s">
        <v>298</v>
      </c>
      <c r="D2178">
        <v>0</v>
      </c>
      <c r="F2178">
        <v>0</v>
      </c>
    </row>
    <row r="2179" spans="1:6" x14ac:dyDescent="0.25">
      <c r="A2179" t="s">
        <v>67</v>
      </c>
      <c r="B2179" t="s">
        <v>305</v>
      </c>
      <c r="C2179" t="s">
        <v>299</v>
      </c>
      <c r="D2179">
        <v>0</v>
      </c>
      <c r="F2179">
        <v>0</v>
      </c>
    </row>
    <row r="2180" spans="1:6" x14ac:dyDescent="0.25">
      <c r="A2180" t="s">
        <v>67</v>
      </c>
      <c r="B2180" t="s">
        <v>305</v>
      </c>
      <c r="C2180" t="s">
        <v>301</v>
      </c>
      <c r="D2180">
        <v>0</v>
      </c>
      <c r="F2180">
        <v>0</v>
      </c>
    </row>
    <row r="2181" spans="1:6" x14ac:dyDescent="0.25">
      <c r="A2181" t="s">
        <v>67</v>
      </c>
      <c r="B2181" t="s">
        <v>305</v>
      </c>
      <c r="C2181" t="s">
        <v>302</v>
      </c>
      <c r="D2181">
        <v>0</v>
      </c>
      <c r="F2181">
        <v>0</v>
      </c>
    </row>
    <row r="2182" spans="1:6" x14ac:dyDescent="0.25">
      <c r="A2182" t="s">
        <v>67</v>
      </c>
      <c r="B2182" t="s">
        <v>305</v>
      </c>
      <c r="C2182" t="s">
        <v>306</v>
      </c>
      <c r="D2182">
        <v>0</v>
      </c>
      <c r="F2182">
        <v>0</v>
      </c>
    </row>
    <row r="2183" spans="1:6" x14ac:dyDescent="0.25">
      <c r="A2183" t="s">
        <v>67</v>
      </c>
      <c r="B2183" t="s">
        <v>305</v>
      </c>
      <c r="C2183" t="s">
        <v>309</v>
      </c>
      <c r="D2183">
        <v>0</v>
      </c>
      <c r="F2183">
        <v>0</v>
      </c>
    </row>
    <row r="2184" spans="1:6" x14ac:dyDescent="0.25">
      <c r="A2184" t="s">
        <v>67</v>
      </c>
      <c r="B2184" t="s">
        <v>305</v>
      </c>
      <c r="C2184" t="s">
        <v>310</v>
      </c>
      <c r="D2184">
        <v>0</v>
      </c>
      <c r="F2184">
        <v>0</v>
      </c>
    </row>
    <row r="2185" spans="1:6" x14ac:dyDescent="0.25">
      <c r="A2185" t="s">
        <v>67</v>
      </c>
      <c r="B2185" t="s">
        <v>305</v>
      </c>
      <c r="C2185" t="s">
        <v>307</v>
      </c>
      <c r="D2185">
        <v>0</v>
      </c>
      <c r="F2185">
        <v>0</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2171F-78AA-4DC3-B135-EE854C5F8559}">
  <sheetPr>
    <tabColor theme="9"/>
  </sheetPr>
  <dimension ref="A1:AD55"/>
  <sheetViews>
    <sheetView showGridLines="0" zoomScale="85" zoomScaleNormal="85" workbookViewId="0">
      <selection activeCell="A5" sqref="A5:AA5"/>
    </sheetView>
  </sheetViews>
  <sheetFormatPr defaultRowHeight="13.2" x14ac:dyDescent="0.25"/>
  <cols>
    <col min="5" max="5" width="30.77734375" bestFit="1" customWidth="1"/>
    <col min="6" max="6" width="17.77734375" bestFit="1" customWidth="1"/>
    <col min="7" max="29" width="11" bestFit="1" customWidth="1"/>
    <col min="30" max="30" width="10" bestFit="1" customWidth="1"/>
  </cols>
  <sheetData>
    <row r="1" spans="1:30" x14ac:dyDescent="0.25">
      <c r="A1" s="83" t="s">
        <v>422</v>
      </c>
      <c r="B1" s="83"/>
      <c r="C1" s="83"/>
      <c r="D1" s="83"/>
      <c r="E1" s="83"/>
      <c r="F1" s="9"/>
      <c r="G1" s="9"/>
      <c r="H1" s="9"/>
      <c r="I1" s="9"/>
      <c r="J1" s="9"/>
      <c r="K1" s="9"/>
      <c r="L1" s="9"/>
      <c r="M1" s="9"/>
      <c r="N1" s="9"/>
      <c r="O1" s="9"/>
      <c r="P1" s="9"/>
      <c r="Q1" s="9"/>
      <c r="R1" s="9"/>
      <c r="S1" s="9"/>
      <c r="T1" s="9"/>
      <c r="U1" s="9"/>
      <c r="V1" s="9"/>
      <c r="W1" s="9"/>
      <c r="X1" s="9"/>
      <c r="Y1" s="9"/>
      <c r="Z1" s="9"/>
      <c r="AA1" s="9"/>
      <c r="AB1" s="9"/>
      <c r="AC1" s="9"/>
      <c r="AD1" s="9"/>
    </row>
    <row r="2" spans="1:30" x14ac:dyDescent="0.25">
      <c r="A2" s="83"/>
      <c r="B2" s="83"/>
      <c r="C2" s="83"/>
      <c r="D2" s="83"/>
      <c r="E2" s="83"/>
      <c r="F2" s="9"/>
      <c r="G2" s="9"/>
      <c r="H2" s="9"/>
      <c r="I2" s="9"/>
      <c r="J2" s="9"/>
      <c r="K2" s="9"/>
      <c r="L2" s="9"/>
      <c r="M2" s="9"/>
      <c r="N2" s="9"/>
      <c r="O2" s="9"/>
      <c r="P2" s="9"/>
      <c r="Q2" s="9"/>
      <c r="R2" s="9"/>
      <c r="S2" s="9"/>
      <c r="T2" s="9"/>
      <c r="U2" s="9"/>
      <c r="V2" s="9"/>
      <c r="W2" s="9"/>
      <c r="X2" s="9"/>
      <c r="Y2" s="9"/>
      <c r="Z2" s="9"/>
      <c r="AA2" s="9"/>
      <c r="AB2" s="9"/>
      <c r="AC2" s="9"/>
      <c r="AD2" s="9"/>
    </row>
    <row r="3" spans="1:30" x14ac:dyDescent="0.25">
      <c r="A3" s="83"/>
      <c r="B3" s="83"/>
      <c r="C3" s="83"/>
      <c r="D3" s="83"/>
      <c r="E3" s="83"/>
      <c r="F3" s="9"/>
      <c r="G3" s="9"/>
      <c r="H3" s="9"/>
      <c r="I3" s="9"/>
      <c r="J3" s="9"/>
      <c r="K3" s="9"/>
      <c r="L3" s="9"/>
      <c r="M3" s="9"/>
      <c r="N3" s="9"/>
      <c r="O3" s="9"/>
      <c r="P3" s="9"/>
      <c r="Q3" s="9"/>
      <c r="R3" s="9"/>
      <c r="S3" s="9"/>
      <c r="T3" s="9"/>
      <c r="U3" s="9"/>
      <c r="V3" s="9"/>
      <c r="W3" s="9"/>
      <c r="X3" s="9"/>
      <c r="Y3" s="9"/>
      <c r="Z3" s="9"/>
      <c r="AA3" s="9"/>
      <c r="AB3" s="9"/>
      <c r="AC3" s="9"/>
      <c r="AD3" s="9"/>
    </row>
    <row r="4" spans="1:30" ht="12.75" customHeight="1" x14ac:dyDescent="0.25">
      <c r="A4" s="87" t="s">
        <v>283</v>
      </c>
      <c r="B4" s="87"/>
      <c r="C4" s="87"/>
      <c r="D4" s="87"/>
      <c r="E4" s="87"/>
      <c r="F4" s="87"/>
      <c r="G4" s="87"/>
      <c r="H4" s="87"/>
      <c r="I4" s="87"/>
      <c r="J4" s="87"/>
      <c r="K4" s="87"/>
      <c r="L4" s="87"/>
      <c r="M4" s="87"/>
      <c r="N4" s="87"/>
      <c r="O4" s="87"/>
      <c r="P4" s="87"/>
      <c r="Q4" s="87"/>
      <c r="R4" s="87"/>
      <c r="S4" s="87"/>
      <c r="T4" s="87"/>
      <c r="U4" s="87"/>
      <c r="V4" s="87"/>
      <c r="W4" s="87"/>
    </row>
    <row r="5" spans="1:30" ht="12.75" customHeight="1" x14ac:dyDescent="0.25">
      <c r="A5" s="87" t="s">
        <v>314</v>
      </c>
      <c r="B5" s="87"/>
      <c r="C5" s="87"/>
      <c r="D5" s="87"/>
      <c r="E5" s="87"/>
      <c r="F5" s="87"/>
      <c r="G5" s="87"/>
      <c r="H5" s="87"/>
      <c r="I5" s="87"/>
      <c r="J5" s="87"/>
      <c r="K5" s="87"/>
      <c r="L5" s="87"/>
      <c r="M5" s="87"/>
      <c r="N5" s="87"/>
      <c r="O5" s="87"/>
      <c r="P5" s="87"/>
      <c r="Q5" s="87"/>
      <c r="R5" s="87"/>
      <c r="S5" s="87"/>
      <c r="T5" s="87"/>
      <c r="U5" s="87"/>
      <c r="V5" s="87"/>
      <c r="W5" s="87"/>
      <c r="X5" s="87"/>
      <c r="Y5" s="87"/>
      <c r="Z5" s="87"/>
      <c r="AA5" s="87"/>
    </row>
    <row r="6" spans="1:30" ht="19.2" x14ac:dyDescent="0.35">
      <c r="A6" s="107" t="s">
        <v>312</v>
      </c>
      <c r="B6" s="107"/>
      <c r="C6" s="107"/>
      <c r="D6" s="45"/>
      <c r="E6" s="45"/>
      <c r="F6" s="45"/>
      <c r="G6" s="45"/>
      <c r="H6" s="45"/>
      <c r="I6" s="45"/>
      <c r="J6" s="45"/>
      <c r="K6" s="45"/>
      <c r="L6" s="45"/>
      <c r="M6" s="45"/>
      <c r="N6" s="45"/>
      <c r="O6" s="45"/>
      <c r="P6" s="45"/>
      <c r="Q6" s="45"/>
      <c r="R6" s="45"/>
      <c r="S6" s="45"/>
      <c r="T6" s="45"/>
      <c r="U6" s="45"/>
      <c r="V6" s="45"/>
      <c r="W6" s="45"/>
      <c r="X6" s="45"/>
      <c r="Y6" s="45"/>
      <c r="Z6" s="45"/>
      <c r="AA6" s="45"/>
    </row>
    <row r="7" spans="1:30" hidden="1" x14ac:dyDescent="0.25">
      <c r="D7" s="45"/>
      <c r="E7" s="46" t="s">
        <v>411</v>
      </c>
      <c r="F7" t="s">
        <v>427</v>
      </c>
      <c r="G7" s="45"/>
      <c r="H7" s="45"/>
      <c r="I7" s="45"/>
      <c r="J7" s="45"/>
      <c r="K7" s="45"/>
      <c r="L7" s="45"/>
      <c r="M7" s="45"/>
      <c r="N7" s="45"/>
      <c r="O7" s="45"/>
      <c r="P7" s="45"/>
      <c r="Q7" s="45"/>
      <c r="R7" s="45"/>
      <c r="S7" s="45"/>
      <c r="T7" s="45"/>
      <c r="U7" s="45"/>
      <c r="V7" s="45"/>
      <c r="W7" s="45"/>
    </row>
    <row r="9" spans="1:30" x14ac:dyDescent="0.25">
      <c r="E9" s="46" t="s">
        <v>419</v>
      </c>
      <c r="F9" s="46" t="s">
        <v>420</v>
      </c>
    </row>
    <row r="10" spans="1:30" x14ac:dyDescent="0.25">
      <c r="E10" s="46" t="s">
        <v>421</v>
      </c>
      <c r="F10" t="s">
        <v>289</v>
      </c>
      <c r="G10" t="s">
        <v>290</v>
      </c>
      <c r="H10" t="s">
        <v>291</v>
      </c>
      <c r="I10" t="s">
        <v>298</v>
      </c>
      <c r="J10" t="s">
        <v>299</v>
      </c>
      <c r="K10" t="s">
        <v>301</v>
      </c>
    </row>
    <row r="11" spans="1:30" x14ac:dyDescent="0.25">
      <c r="E11" s="47" t="s">
        <v>300</v>
      </c>
      <c r="F11" s="48">
        <v>5</v>
      </c>
      <c r="G11" s="48"/>
      <c r="H11" s="48"/>
      <c r="I11" s="48">
        <v>5</v>
      </c>
      <c r="J11" s="48">
        <v>6</v>
      </c>
      <c r="K11" s="48">
        <v>2</v>
      </c>
    </row>
    <row r="12" spans="1:30" x14ac:dyDescent="0.25">
      <c r="E12" s="47" t="s">
        <v>304</v>
      </c>
      <c r="F12" s="48">
        <v>8</v>
      </c>
      <c r="G12" s="48">
        <v>7</v>
      </c>
      <c r="H12" s="48"/>
      <c r="I12" s="48">
        <v>5</v>
      </c>
      <c r="J12" s="48">
        <v>6</v>
      </c>
      <c r="K12" s="48">
        <v>5</v>
      </c>
    </row>
    <row r="13" spans="1:30" x14ac:dyDescent="0.25">
      <c r="E13" s="47" t="s">
        <v>305</v>
      </c>
      <c r="F13" s="48">
        <v>6</v>
      </c>
      <c r="G13" s="48">
        <v>6</v>
      </c>
      <c r="H13" s="48">
        <v>5</v>
      </c>
      <c r="I13" s="48">
        <v>8</v>
      </c>
      <c r="J13" s="48">
        <v>8</v>
      </c>
      <c r="K13" s="48">
        <v>4</v>
      </c>
    </row>
    <row r="14" spans="1:30" x14ac:dyDescent="0.25">
      <c r="E14" s="47" t="s">
        <v>303</v>
      </c>
      <c r="F14" s="48">
        <v>6</v>
      </c>
      <c r="G14" s="48">
        <v>8</v>
      </c>
      <c r="H14" s="48">
        <v>5</v>
      </c>
      <c r="I14" s="48"/>
      <c r="J14" s="48"/>
      <c r="K14" s="48"/>
    </row>
    <row r="15" spans="1:30" x14ac:dyDescent="0.25">
      <c r="E15" s="47" t="s">
        <v>286</v>
      </c>
      <c r="F15" s="48">
        <v>4</v>
      </c>
      <c r="G15" s="48">
        <v>4</v>
      </c>
      <c r="H15" s="48"/>
      <c r="I15" s="48"/>
      <c r="J15" s="48"/>
      <c r="K15" s="48"/>
    </row>
    <row r="20" spans="1:10" x14ac:dyDescent="0.25">
      <c r="E20" s="108" t="s">
        <v>315</v>
      </c>
      <c r="F20" t="s">
        <v>316</v>
      </c>
      <c r="J20" s="50" t="s">
        <v>317</v>
      </c>
    </row>
    <row r="21" spans="1:10" x14ac:dyDescent="0.25">
      <c r="E21" s="108"/>
      <c r="F21" s="79">
        <v>1</v>
      </c>
      <c r="G21" s="49">
        <v>2</v>
      </c>
      <c r="H21" s="49">
        <v>3</v>
      </c>
      <c r="I21" s="49">
        <v>4</v>
      </c>
      <c r="J21" s="49">
        <v>5</v>
      </c>
    </row>
    <row r="23" spans="1:10" ht="19.2" x14ac:dyDescent="0.35">
      <c r="A23" s="107" t="s">
        <v>313</v>
      </c>
      <c r="B23" s="107"/>
      <c r="C23" s="107"/>
    </row>
    <row r="24" spans="1:10" hidden="1" x14ac:dyDescent="0.25">
      <c r="E24" s="46" t="s">
        <v>410</v>
      </c>
      <c r="F24" t="s">
        <v>427</v>
      </c>
    </row>
    <row r="26" spans="1:10" x14ac:dyDescent="0.25">
      <c r="E26" s="46" t="s">
        <v>423</v>
      </c>
      <c r="F26" s="46" t="s">
        <v>420</v>
      </c>
    </row>
    <row r="27" spans="1:10" x14ac:dyDescent="0.25">
      <c r="E27" s="46" t="s">
        <v>421</v>
      </c>
      <c r="F27" t="s">
        <v>289</v>
      </c>
      <c r="G27" t="s">
        <v>290</v>
      </c>
      <c r="H27" t="s">
        <v>298</v>
      </c>
      <c r="I27" t="s">
        <v>299</v>
      </c>
    </row>
    <row r="28" spans="1:10" x14ac:dyDescent="0.25">
      <c r="E28" s="47" t="s">
        <v>300</v>
      </c>
      <c r="F28" s="49"/>
      <c r="G28" s="49"/>
      <c r="H28" s="49"/>
      <c r="I28" s="49">
        <v>2</v>
      </c>
    </row>
    <row r="29" spans="1:10" x14ac:dyDescent="0.25">
      <c r="E29" s="47" t="s">
        <v>304</v>
      </c>
      <c r="F29" s="49">
        <v>5</v>
      </c>
      <c r="G29" s="49">
        <v>4</v>
      </c>
      <c r="H29" s="49"/>
      <c r="I29" s="49">
        <v>4</v>
      </c>
    </row>
    <row r="30" spans="1:10" x14ac:dyDescent="0.25">
      <c r="E30" s="47" t="s">
        <v>305</v>
      </c>
      <c r="F30" s="49">
        <v>4</v>
      </c>
      <c r="G30" s="49">
        <v>4</v>
      </c>
      <c r="H30" s="49">
        <v>6</v>
      </c>
      <c r="I30" s="49">
        <v>6</v>
      </c>
    </row>
    <row r="31" spans="1:10" x14ac:dyDescent="0.25">
      <c r="E31" s="47" t="s">
        <v>303</v>
      </c>
      <c r="F31" s="49">
        <v>4</v>
      </c>
      <c r="G31" s="49">
        <v>6</v>
      </c>
      <c r="H31" s="49"/>
      <c r="I31" s="49"/>
    </row>
    <row r="37" spans="1:20" x14ac:dyDescent="0.25">
      <c r="E37" s="108" t="s">
        <v>315</v>
      </c>
      <c r="F37" t="s">
        <v>316</v>
      </c>
      <c r="J37" s="50" t="s">
        <v>317</v>
      </c>
    </row>
    <row r="38" spans="1:20" x14ac:dyDescent="0.25">
      <c r="E38" s="108"/>
      <c r="F38" s="49">
        <v>1</v>
      </c>
      <c r="G38" s="49">
        <v>2</v>
      </c>
      <c r="H38" s="49">
        <v>3</v>
      </c>
      <c r="I38" s="49">
        <v>4</v>
      </c>
      <c r="J38" s="49">
        <v>5</v>
      </c>
    </row>
    <row r="40" spans="1:20" ht="19.2" x14ac:dyDescent="0.35">
      <c r="A40" s="107" t="s">
        <v>424</v>
      </c>
      <c r="B40" s="107"/>
      <c r="C40" s="107"/>
    </row>
    <row r="41" spans="1:20" hidden="1" x14ac:dyDescent="0.25">
      <c r="E41" s="46" t="s">
        <v>412</v>
      </c>
      <c r="F41" t="s">
        <v>427</v>
      </c>
    </row>
    <row r="43" spans="1:20" x14ac:dyDescent="0.25">
      <c r="E43" s="46" t="s">
        <v>426</v>
      </c>
      <c r="F43" s="46" t="s">
        <v>420</v>
      </c>
    </row>
    <row r="44" spans="1:20" x14ac:dyDescent="0.25">
      <c r="E44" s="46" t="s">
        <v>425</v>
      </c>
      <c r="F44" t="s">
        <v>288</v>
      </c>
      <c r="G44" t="s">
        <v>289</v>
      </c>
      <c r="H44" t="s">
        <v>290</v>
      </c>
      <c r="I44" t="s">
        <v>291</v>
      </c>
      <c r="J44" t="s">
        <v>292</v>
      </c>
      <c r="K44" t="s">
        <v>293</v>
      </c>
      <c r="L44" t="s">
        <v>294</v>
      </c>
      <c r="M44" t="s">
        <v>295</v>
      </c>
      <c r="N44" t="s">
        <v>296</v>
      </c>
      <c r="O44" t="s">
        <v>297</v>
      </c>
      <c r="P44" t="s">
        <v>298</v>
      </c>
      <c r="Q44" t="s">
        <v>299</v>
      </c>
      <c r="R44" t="s">
        <v>301</v>
      </c>
      <c r="S44" t="s">
        <v>302</v>
      </c>
      <c r="T44" t="s">
        <v>306</v>
      </c>
    </row>
    <row r="45" spans="1:20" x14ac:dyDescent="0.25">
      <c r="E45" s="47" t="s">
        <v>300</v>
      </c>
      <c r="F45" s="80"/>
      <c r="G45" s="80">
        <v>4</v>
      </c>
      <c r="H45" s="80">
        <v>3</v>
      </c>
      <c r="I45" s="80">
        <v>1</v>
      </c>
      <c r="J45" s="80">
        <v>1</v>
      </c>
      <c r="K45" s="80">
        <v>1</v>
      </c>
      <c r="L45" s="80">
        <v>2</v>
      </c>
      <c r="M45" s="80">
        <v>2</v>
      </c>
      <c r="N45" s="80">
        <v>2</v>
      </c>
      <c r="O45" s="80">
        <v>4</v>
      </c>
      <c r="P45" s="80">
        <v>5</v>
      </c>
      <c r="Q45" s="80">
        <v>5</v>
      </c>
      <c r="R45" s="80">
        <v>4</v>
      </c>
      <c r="S45" s="80">
        <v>2</v>
      </c>
      <c r="T45" s="80">
        <v>1</v>
      </c>
    </row>
    <row r="46" spans="1:20" x14ac:dyDescent="0.25">
      <c r="E46" s="47" t="s">
        <v>304</v>
      </c>
      <c r="F46" s="80">
        <v>3</v>
      </c>
      <c r="G46" s="80">
        <v>7</v>
      </c>
      <c r="H46" s="80">
        <v>6</v>
      </c>
      <c r="I46" s="80">
        <v>4</v>
      </c>
      <c r="J46" s="80">
        <v>4</v>
      </c>
      <c r="K46" s="80">
        <v>2</v>
      </c>
      <c r="L46" s="80">
        <v>1</v>
      </c>
      <c r="M46" s="80">
        <v>1</v>
      </c>
      <c r="N46" s="80">
        <v>1</v>
      </c>
      <c r="O46" s="80">
        <v>3</v>
      </c>
      <c r="P46" s="80">
        <v>4</v>
      </c>
      <c r="Q46" s="80">
        <v>5</v>
      </c>
      <c r="R46" s="80">
        <v>4</v>
      </c>
      <c r="S46" s="80">
        <v>1</v>
      </c>
      <c r="T46" s="80"/>
    </row>
    <row r="47" spans="1:20" x14ac:dyDescent="0.25">
      <c r="E47" s="47" t="s">
        <v>305</v>
      </c>
      <c r="F47" s="80">
        <v>3</v>
      </c>
      <c r="G47" s="80">
        <v>5</v>
      </c>
      <c r="H47" s="80">
        <v>5</v>
      </c>
      <c r="I47" s="80">
        <v>4</v>
      </c>
      <c r="J47" s="80">
        <v>3</v>
      </c>
      <c r="K47" s="80">
        <v>2</v>
      </c>
      <c r="L47" s="80">
        <v>1</v>
      </c>
      <c r="M47" s="80">
        <v>2</v>
      </c>
      <c r="N47" s="80">
        <v>2</v>
      </c>
      <c r="O47" s="80">
        <v>3</v>
      </c>
      <c r="P47" s="80">
        <v>5</v>
      </c>
      <c r="Q47" s="80">
        <v>5</v>
      </c>
      <c r="R47" s="80">
        <v>4</v>
      </c>
      <c r="S47" s="80">
        <v>2</v>
      </c>
      <c r="T47" s="80"/>
    </row>
    <row r="48" spans="1:20" x14ac:dyDescent="0.25">
      <c r="E48" s="47" t="s">
        <v>303</v>
      </c>
      <c r="F48" s="80">
        <v>2</v>
      </c>
      <c r="G48" s="80">
        <v>5</v>
      </c>
      <c r="H48" s="80">
        <v>5</v>
      </c>
      <c r="I48" s="80">
        <v>4</v>
      </c>
      <c r="J48" s="80">
        <v>3</v>
      </c>
      <c r="K48" s="80">
        <v>2</v>
      </c>
      <c r="L48" s="80">
        <v>1</v>
      </c>
      <c r="M48" s="80">
        <v>1</v>
      </c>
      <c r="N48" s="80">
        <v>2</v>
      </c>
      <c r="O48" s="80">
        <v>1</v>
      </c>
      <c r="P48" s="80">
        <v>3</v>
      </c>
      <c r="Q48" s="80">
        <v>4</v>
      </c>
      <c r="R48" s="80">
        <v>2</v>
      </c>
      <c r="S48" s="80"/>
      <c r="T48" s="80"/>
    </row>
    <row r="49" spans="5:20" x14ac:dyDescent="0.25">
      <c r="E49" s="47" t="s">
        <v>286</v>
      </c>
      <c r="F49" s="80">
        <v>3</v>
      </c>
      <c r="G49" s="80">
        <v>4</v>
      </c>
      <c r="H49" s="80">
        <v>4</v>
      </c>
      <c r="I49" s="80">
        <v>1</v>
      </c>
      <c r="J49" s="80">
        <v>1</v>
      </c>
      <c r="K49" s="80"/>
      <c r="L49" s="80"/>
      <c r="M49" s="80"/>
      <c r="N49" s="80"/>
      <c r="O49" s="80"/>
      <c r="P49" s="80">
        <v>2</v>
      </c>
      <c r="Q49" s="80">
        <v>3</v>
      </c>
      <c r="R49" s="80"/>
      <c r="S49" s="80"/>
      <c r="T49" s="80"/>
    </row>
    <row r="54" spans="5:20" x14ac:dyDescent="0.25">
      <c r="E54" s="108" t="s">
        <v>315</v>
      </c>
      <c r="F54" t="s">
        <v>316</v>
      </c>
      <c r="J54" s="50" t="s">
        <v>317</v>
      </c>
    </row>
    <row r="55" spans="5:20" x14ac:dyDescent="0.25">
      <c r="E55" s="108"/>
      <c r="F55" s="49">
        <v>1</v>
      </c>
      <c r="G55" s="49">
        <v>2</v>
      </c>
      <c r="H55" s="49">
        <v>3</v>
      </c>
      <c r="I55" s="49">
        <v>4</v>
      </c>
      <c r="J55" s="49">
        <v>5</v>
      </c>
    </row>
  </sheetData>
  <sheetProtection pivotTables="0"/>
  <mergeCells count="9">
    <mergeCell ref="A40:C40"/>
    <mergeCell ref="E54:E55"/>
    <mergeCell ref="E37:E38"/>
    <mergeCell ref="A1:E3"/>
    <mergeCell ref="A4:W4"/>
    <mergeCell ref="A6:C6"/>
    <mergeCell ref="A23:C23"/>
    <mergeCell ref="A5:AA5"/>
    <mergeCell ref="E20:E21"/>
  </mergeCells>
  <conditionalFormatting sqref="E9">
    <cfRule type="colorScale" priority="24">
      <colorScale>
        <cfvo type="min"/>
        <cfvo type="percentile" val="50"/>
        <cfvo type="max"/>
        <color rgb="FFF8696B"/>
        <color rgb="FFFFEB84"/>
        <color rgb="FF63BE7B"/>
      </colorScale>
    </cfRule>
  </conditionalFormatting>
  <conditionalFormatting sqref="F21:J21">
    <cfRule type="colorScale" priority="3">
      <colorScale>
        <cfvo type="min"/>
        <cfvo type="percentile" val="50"/>
        <cfvo type="max"/>
        <color rgb="FF63BE7B"/>
        <color rgb="FFFFEB84"/>
        <color rgb="FFF8696B"/>
      </colorScale>
    </cfRule>
    <cfRule type="colorScale" priority="15">
      <colorScale>
        <cfvo type="min"/>
        <cfvo type="max"/>
        <color rgb="FFFCFCFF"/>
        <color rgb="FF63BE7B"/>
      </colorScale>
    </cfRule>
  </conditionalFormatting>
  <conditionalFormatting sqref="F38:J38">
    <cfRule type="colorScale" priority="2">
      <colorScale>
        <cfvo type="min"/>
        <cfvo type="percentile" val="50"/>
        <cfvo type="max"/>
        <color rgb="FF63BE7B"/>
        <color rgb="FFFFEB84"/>
        <color rgb="FFF8696B"/>
      </colorScale>
    </cfRule>
    <cfRule type="colorScale" priority="13">
      <colorScale>
        <cfvo type="min"/>
        <cfvo type="max"/>
        <color rgb="FFFCFCFF"/>
        <color rgb="FF63BE7B"/>
      </colorScale>
    </cfRule>
  </conditionalFormatting>
  <conditionalFormatting pivot="1" sqref="F11:K15">
    <cfRule type="colorScale" priority="6">
      <colorScale>
        <cfvo type="min"/>
        <cfvo type="percentile" val="50"/>
        <cfvo type="max"/>
        <color rgb="FF63BE7B"/>
        <color rgb="FFFFEB84"/>
        <color rgb="FFF8696B"/>
      </colorScale>
    </cfRule>
  </conditionalFormatting>
  <conditionalFormatting pivot="1" sqref="F11:K15">
    <cfRule type="colorScale" priority="16">
      <colorScale>
        <cfvo type="min"/>
        <cfvo type="max"/>
        <color rgb="FFFCFCFF"/>
        <color rgb="FF63BE7B"/>
      </colorScale>
    </cfRule>
  </conditionalFormatting>
  <conditionalFormatting pivot="1" sqref="F28:I31">
    <cfRule type="colorScale" priority="14">
      <colorScale>
        <cfvo type="min"/>
        <cfvo type="max"/>
        <color rgb="FFFCFCFF"/>
        <color rgb="FF63BE7B"/>
      </colorScale>
    </cfRule>
  </conditionalFormatting>
  <conditionalFormatting pivot="1" sqref="F45:T49">
    <cfRule type="colorScale" priority="8">
      <colorScale>
        <cfvo type="min"/>
        <cfvo type="max"/>
        <color rgb="FFFCFCFF"/>
        <color rgb="FF63BE7B"/>
      </colorScale>
    </cfRule>
  </conditionalFormatting>
  <conditionalFormatting sqref="F55:J55">
    <cfRule type="colorScale" priority="1">
      <colorScale>
        <cfvo type="min"/>
        <cfvo type="percentile" val="50"/>
        <cfvo type="max"/>
        <color rgb="FF63BE7B"/>
        <color rgb="FFFFEB84"/>
        <color rgb="FFF8696B"/>
      </colorScale>
    </cfRule>
    <cfRule type="colorScale" priority="9">
      <colorScale>
        <cfvo type="min"/>
        <cfvo type="max"/>
        <color rgb="FFFCFCFF"/>
        <color rgb="FF63BE7B"/>
      </colorScale>
    </cfRule>
  </conditionalFormatting>
  <conditionalFormatting pivot="1" sqref="F28:I31">
    <cfRule type="colorScale" priority="5">
      <colorScale>
        <cfvo type="min"/>
        <cfvo type="percentile" val="50"/>
        <cfvo type="max"/>
        <color rgb="FF63BE7B"/>
        <color rgb="FFFFEB84"/>
        <color rgb="FFF8696B"/>
      </colorScale>
    </cfRule>
  </conditionalFormatting>
  <conditionalFormatting pivot="1" sqref="F45:T49">
    <cfRule type="colorScale" priority="4">
      <colorScale>
        <cfvo type="min"/>
        <cfvo type="percentile" val="50"/>
        <cfvo type="max"/>
        <color rgb="FF63BE7B"/>
        <color rgb="FFFFEB84"/>
        <color rgb="FFF8696B"/>
      </colorScale>
    </cfRule>
  </conditionalFormatting>
  <pageMargins left="0.7" right="0.7" top="0.75" bottom="0.75" header="0.3" footer="0.3"/>
  <drawing r:id="rId4"/>
  <extLst>
    <ext xmlns:x14="http://schemas.microsoft.com/office/spreadsheetml/2009/9/main" uri="{CCE6A557-97BC-4b89-ADB6-D9C93CAAB3DF}">
      <x14:dataValidations xmlns:xm="http://schemas.microsoft.com/office/excel/2006/main" count="2">
        <x14:dataValidation type="list" allowBlank="1" showInputMessage="1" showErrorMessage="1" xr:uid="{DB7E5D6D-70C6-4796-BC20-02C2990AD2F7}">
          <x14:formula1>
            <xm:f>Gegevensvalidatie!$B:$B</xm:f>
          </x14:formula1>
          <xm:sqref>J1:J3</xm:sqref>
        </x14:dataValidation>
        <x14:dataValidation type="list" allowBlank="1" showInputMessage="1" showErrorMessage="1" xr:uid="{934D3CC0-5AF8-4637-9A64-ECF0655C91E5}">
          <x14:formula1>
            <xm:f>Gegevensvalidatie!$A:$A</xm:f>
          </x14:formula1>
          <xm:sqref>E1:E3</xm:sqref>
        </x14:dataValidation>
      </x14:dataValidations>
    </ext>
    <ext xmlns:x14="http://schemas.microsoft.com/office/spreadsheetml/2009/9/main" uri="{A8765BA9-456A-4dab-B4F3-ACF838C121DE}">
      <x14:slicerList>
        <x14:slicer r:id="rId5"/>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C4C8B-A3A0-4463-B62E-9DDA89BAE662}">
  <sheetPr>
    <tabColor rgb="FFFFFF00"/>
  </sheetPr>
  <dimension ref="A1:I1066"/>
  <sheetViews>
    <sheetView showGridLines="0" workbookViewId="0">
      <selection activeCell="D26" sqref="D26"/>
    </sheetView>
  </sheetViews>
  <sheetFormatPr defaultRowHeight="13.2" x14ac:dyDescent="0.25"/>
  <cols>
    <col min="1" max="1" width="4" customWidth="1"/>
    <col min="2" max="2" width="11" customWidth="1"/>
    <col min="3" max="3" width="33.33203125" bestFit="1" customWidth="1"/>
    <col min="4" max="4" width="16" customWidth="1"/>
    <col min="5" max="5" width="15.6640625" bestFit="1" customWidth="1"/>
    <col min="6" max="6" width="2.5546875" bestFit="1" customWidth="1"/>
    <col min="7" max="7" width="13.33203125" bestFit="1" customWidth="1"/>
    <col min="8" max="8" width="59" bestFit="1" customWidth="1"/>
  </cols>
  <sheetData>
    <row r="1" spans="1:9" x14ac:dyDescent="0.25">
      <c r="A1" s="83" t="s">
        <v>279</v>
      </c>
      <c r="B1" s="83"/>
      <c r="C1" s="83"/>
      <c r="D1" s="83"/>
      <c r="E1" s="9"/>
      <c r="F1" s="9"/>
      <c r="G1" s="9"/>
      <c r="H1" s="9"/>
      <c r="I1" s="9"/>
    </row>
    <row r="2" spans="1:9" x14ac:dyDescent="0.25">
      <c r="A2" s="83"/>
      <c r="B2" s="83"/>
      <c r="C2" s="83"/>
      <c r="D2" s="83"/>
      <c r="E2" s="9"/>
      <c r="F2" s="9"/>
      <c r="G2" s="9"/>
      <c r="H2" s="9"/>
      <c r="I2" s="9"/>
    </row>
    <row r="3" spans="1:9" x14ac:dyDescent="0.25">
      <c r="A3" s="83"/>
      <c r="B3" s="83"/>
      <c r="C3" s="83"/>
      <c r="D3" s="83"/>
      <c r="E3" s="9"/>
      <c r="F3" s="9"/>
      <c r="G3" s="9"/>
      <c r="H3" s="9"/>
      <c r="I3" s="9"/>
    </row>
    <row r="4" spans="1:9" x14ac:dyDescent="0.25">
      <c r="B4" s="87" t="s">
        <v>283</v>
      </c>
      <c r="C4" s="87"/>
      <c r="D4" s="87"/>
      <c r="E4" s="87"/>
      <c r="F4" s="87"/>
      <c r="G4" s="87"/>
      <c r="H4" s="87"/>
    </row>
    <row r="6" spans="1:9" x14ac:dyDescent="0.25">
      <c r="B6" s="23" t="s">
        <v>15</v>
      </c>
      <c r="C6" s="24" t="s">
        <v>237</v>
      </c>
      <c r="D6" s="24" t="s">
        <v>83</v>
      </c>
      <c r="E6" s="27" t="s">
        <v>86</v>
      </c>
      <c r="G6" s="21" t="s">
        <v>84</v>
      </c>
      <c r="H6" s="21" t="s">
        <v>5</v>
      </c>
    </row>
    <row r="7" spans="1:9" x14ac:dyDescent="0.25">
      <c r="B7" s="1">
        <v>1500</v>
      </c>
      <c r="C7" s="1" t="s">
        <v>386</v>
      </c>
      <c r="D7" s="1">
        <v>96</v>
      </c>
      <c r="E7" s="2" t="str">
        <f>IF(COUNTIF(ZoneFiche[Zone],C7)&gt;0,"Ja","Nee")</f>
        <v>Nee</v>
      </c>
      <c r="G7" s="1" t="s">
        <v>15</v>
      </c>
      <c r="H7" s="1" t="s">
        <v>15</v>
      </c>
    </row>
    <row r="8" spans="1:9" x14ac:dyDescent="0.25">
      <c r="B8" s="1">
        <v>1501</v>
      </c>
      <c r="C8" s="1" t="s">
        <v>386</v>
      </c>
      <c r="D8" s="1">
        <v>100</v>
      </c>
      <c r="E8" s="2" t="str">
        <f>IF(COUNTIF(ZoneFiche[Zone],C8)&gt;0,"Ja","Nee")</f>
        <v>Nee</v>
      </c>
      <c r="G8" s="1" t="s">
        <v>275</v>
      </c>
      <c r="H8" s="1" t="s">
        <v>273</v>
      </c>
    </row>
    <row r="9" spans="1:9" x14ac:dyDescent="0.25">
      <c r="B9" s="1">
        <v>1502</v>
      </c>
      <c r="C9" s="1" t="s">
        <v>386</v>
      </c>
      <c r="D9" s="1">
        <v>93</v>
      </c>
      <c r="E9" s="2" t="str">
        <f>IF(COUNTIF(ZoneFiche[Zone],C9)&gt;0,"Ja","Nee")</f>
        <v>Nee</v>
      </c>
      <c r="G9" s="1" t="s">
        <v>277</v>
      </c>
      <c r="H9" s="1" t="s">
        <v>278</v>
      </c>
    </row>
    <row r="10" spans="1:9" x14ac:dyDescent="0.25">
      <c r="B10" s="1">
        <v>1540</v>
      </c>
      <c r="C10" s="1" t="s">
        <v>93</v>
      </c>
      <c r="D10" s="1">
        <v>100</v>
      </c>
      <c r="E10" s="2" t="str">
        <f>IF(COUNTIF(ZoneFiche[Zone],C10)&gt;0,"Ja","Nee")</f>
        <v>Nee</v>
      </c>
      <c r="G10" s="1" t="s">
        <v>83</v>
      </c>
      <c r="H10" s="1" t="s">
        <v>285</v>
      </c>
    </row>
    <row r="11" spans="1:9" x14ac:dyDescent="0.25">
      <c r="B11" s="1">
        <v>1541</v>
      </c>
      <c r="C11" s="1" t="s">
        <v>93</v>
      </c>
      <c r="D11" s="1">
        <v>99</v>
      </c>
      <c r="E11" s="2" t="str">
        <f>IF(COUNTIF(ZoneFiche[Zone],C11)&gt;0,"Ja","Nee")</f>
        <v>Nee</v>
      </c>
      <c r="G11" s="1" t="s">
        <v>86</v>
      </c>
      <c r="H11" s="1" t="s">
        <v>87</v>
      </c>
    </row>
    <row r="12" spans="1:9" x14ac:dyDescent="0.25">
      <c r="B12" s="1">
        <v>1547</v>
      </c>
      <c r="C12" s="1" t="s">
        <v>93</v>
      </c>
      <c r="D12" s="1">
        <v>5</v>
      </c>
      <c r="E12" s="2" t="str">
        <f>IF(COUNTIF(ZoneFiche[Zone],C12)&gt;0,"Ja","Nee")</f>
        <v>Nee</v>
      </c>
    </row>
    <row r="13" spans="1:9" x14ac:dyDescent="0.25">
      <c r="B13" s="1">
        <v>1547</v>
      </c>
      <c r="C13" s="1" t="s">
        <v>37</v>
      </c>
      <c r="D13" s="1">
        <v>95</v>
      </c>
      <c r="E13" s="2" t="str">
        <f>IF(COUNTIF(ZoneFiche[Zone],C13)&gt;0,"Ja","Nee")</f>
        <v>Nee</v>
      </c>
    </row>
    <row r="14" spans="1:9" x14ac:dyDescent="0.25">
      <c r="B14" s="1">
        <v>1560</v>
      </c>
      <c r="C14" s="1" t="s">
        <v>57</v>
      </c>
      <c r="D14" s="1">
        <v>16</v>
      </c>
      <c r="E14" s="2" t="str">
        <f>IF(COUNTIF(ZoneFiche[Zone],C14)&gt;0,"Ja","Nee")</f>
        <v>Nee</v>
      </c>
    </row>
    <row r="15" spans="1:9" x14ac:dyDescent="0.25">
      <c r="B15" s="1">
        <v>1560</v>
      </c>
      <c r="C15" s="1" t="s">
        <v>94</v>
      </c>
      <c r="D15" s="1">
        <v>77</v>
      </c>
      <c r="E15" s="2" t="str">
        <f>IF(COUNTIF(ZoneFiche[Zone],C15)&gt;0,"Ja","Nee")</f>
        <v>Nee</v>
      </c>
    </row>
    <row r="16" spans="1:9" x14ac:dyDescent="0.25">
      <c r="B16" s="1">
        <v>1570</v>
      </c>
      <c r="C16" s="1" t="s">
        <v>93</v>
      </c>
      <c r="D16" s="1">
        <v>95</v>
      </c>
      <c r="E16" s="2" t="str">
        <f>IF(COUNTIF(ZoneFiche[Zone],C16)&gt;0,"Ja","Nee")</f>
        <v>Nee</v>
      </c>
    </row>
    <row r="17" spans="2:5" x14ac:dyDescent="0.25">
      <c r="B17" s="1">
        <v>1600</v>
      </c>
      <c r="C17" s="1" t="s">
        <v>386</v>
      </c>
      <c r="D17" s="1">
        <v>80</v>
      </c>
      <c r="E17" s="2" t="str">
        <f>IF(COUNTIF(ZoneFiche[Zone],C17)&gt;0,"Ja","Nee")</f>
        <v>Nee</v>
      </c>
    </row>
    <row r="18" spans="2:5" x14ac:dyDescent="0.25">
      <c r="B18" s="1">
        <v>1600</v>
      </c>
      <c r="C18" s="1" t="s">
        <v>95</v>
      </c>
      <c r="D18" s="1">
        <v>18</v>
      </c>
      <c r="E18" s="2" t="str">
        <f>IF(COUNTIF(ZoneFiche[Zone],C18)&gt;0,"Ja","Nee")</f>
        <v>Nee</v>
      </c>
    </row>
    <row r="19" spans="2:5" x14ac:dyDescent="0.25">
      <c r="B19" s="1">
        <v>1601</v>
      </c>
      <c r="C19" s="1" t="s">
        <v>386</v>
      </c>
      <c r="D19" s="1">
        <v>11</v>
      </c>
      <c r="E19" s="2" t="str">
        <f>IF(COUNTIF(ZoneFiche[Zone],C19)&gt;0,"Ja","Nee")</f>
        <v>Nee</v>
      </c>
    </row>
    <row r="20" spans="2:5" x14ac:dyDescent="0.25">
      <c r="B20" s="1">
        <v>1601</v>
      </c>
      <c r="C20" s="1" t="s">
        <v>95</v>
      </c>
      <c r="D20" s="1">
        <v>89</v>
      </c>
      <c r="E20" s="2" t="str">
        <f>IF(COUNTIF(ZoneFiche[Zone],C20)&gt;0,"Ja","Nee")</f>
        <v>Nee</v>
      </c>
    </row>
    <row r="21" spans="2:5" x14ac:dyDescent="0.25">
      <c r="B21" s="1">
        <v>1602</v>
      </c>
      <c r="C21" s="1" t="s">
        <v>386</v>
      </c>
      <c r="D21" s="1">
        <v>8</v>
      </c>
      <c r="E21" s="2" t="str">
        <f>IF(COUNTIF(ZoneFiche[Zone],C21)&gt;0,"Ja","Nee")</f>
        <v>Nee</v>
      </c>
    </row>
    <row r="22" spans="2:5" x14ac:dyDescent="0.25">
      <c r="B22" s="1">
        <v>1602</v>
      </c>
      <c r="C22" s="1" t="s">
        <v>95</v>
      </c>
      <c r="D22" s="1">
        <v>56</v>
      </c>
      <c r="E22" s="2" t="str">
        <f>IF(COUNTIF(ZoneFiche[Zone],C22)&gt;0,"Ja","Nee")</f>
        <v>Nee</v>
      </c>
    </row>
    <row r="23" spans="2:5" x14ac:dyDescent="0.25">
      <c r="B23" s="1">
        <v>1602</v>
      </c>
      <c r="C23" s="1" t="s">
        <v>96</v>
      </c>
      <c r="D23" s="1">
        <v>34</v>
      </c>
      <c r="E23" s="2" t="str">
        <f>IF(COUNTIF(ZoneFiche[Zone],C23)&gt;0,"Ja","Nee")</f>
        <v>Nee</v>
      </c>
    </row>
    <row r="24" spans="2:5" x14ac:dyDescent="0.25">
      <c r="B24" s="1">
        <v>1620</v>
      </c>
      <c r="C24" s="1" t="s">
        <v>95</v>
      </c>
      <c r="D24" s="1">
        <v>100</v>
      </c>
      <c r="E24" s="2" t="str">
        <f>IF(COUNTIF(ZoneFiche[Zone],C24)&gt;0,"Ja","Nee")</f>
        <v>Nee</v>
      </c>
    </row>
    <row r="25" spans="2:5" x14ac:dyDescent="0.25">
      <c r="B25" s="1">
        <v>1630</v>
      </c>
      <c r="C25" s="1" t="s">
        <v>95</v>
      </c>
      <c r="D25" s="1">
        <v>30</v>
      </c>
      <c r="E25" s="2" t="str">
        <f>IF(COUNTIF(ZoneFiche[Zone],C25)&gt;0,"Ja","Nee")</f>
        <v>Nee</v>
      </c>
    </row>
    <row r="26" spans="2:5" x14ac:dyDescent="0.25">
      <c r="B26" s="1">
        <v>1630</v>
      </c>
      <c r="C26" s="1" t="s">
        <v>57</v>
      </c>
      <c r="D26" s="1">
        <v>70</v>
      </c>
      <c r="E26" s="2" t="str">
        <f>IF(COUNTIF(ZoneFiche[Zone],C26)&gt;0,"Ja","Nee")</f>
        <v>Nee</v>
      </c>
    </row>
    <row r="27" spans="2:5" x14ac:dyDescent="0.25">
      <c r="B27" s="1">
        <v>1640</v>
      </c>
      <c r="C27" s="1" t="s">
        <v>57</v>
      </c>
      <c r="D27" s="1">
        <v>90</v>
      </c>
      <c r="E27" s="2" t="str">
        <f>IF(COUNTIF(ZoneFiche[Zone],C27)&gt;0,"Ja","Nee")</f>
        <v>Nee</v>
      </c>
    </row>
    <row r="28" spans="2:5" x14ac:dyDescent="0.25">
      <c r="B28" s="1">
        <v>1650</v>
      </c>
      <c r="C28" s="1" t="s">
        <v>386</v>
      </c>
      <c r="D28" s="1">
        <v>26</v>
      </c>
      <c r="E28" s="2" t="str">
        <f>IF(COUNTIF(ZoneFiche[Zone],C28)&gt;0,"Ja","Nee")</f>
        <v>Nee</v>
      </c>
    </row>
    <row r="29" spans="2:5" x14ac:dyDescent="0.25">
      <c r="B29" s="1">
        <v>1650</v>
      </c>
      <c r="C29" s="1" t="s">
        <v>95</v>
      </c>
      <c r="D29" s="1">
        <v>74</v>
      </c>
      <c r="E29" s="2" t="str">
        <f>IF(COUNTIF(ZoneFiche[Zone],C29)&gt;0,"Ja","Nee")</f>
        <v>Nee</v>
      </c>
    </row>
    <row r="30" spans="2:5" x14ac:dyDescent="0.25">
      <c r="B30" s="1">
        <v>1651</v>
      </c>
      <c r="C30" s="1" t="s">
        <v>386</v>
      </c>
      <c r="D30" s="1">
        <v>80</v>
      </c>
      <c r="E30" s="2" t="str">
        <f>IF(COUNTIF(ZoneFiche[Zone],C30)&gt;0,"Ja","Nee")</f>
        <v>Nee</v>
      </c>
    </row>
    <row r="31" spans="2:5" x14ac:dyDescent="0.25">
      <c r="B31" s="1">
        <v>1651</v>
      </c>
      <c r="C31" s="1" t="s">
        <v>95</v>
      </c>
      <c r="D31" s="1">
        <v>20</v>
      </c>
      <c r="E31" s="2" t="str">
        <f>IF(COUNTIF(ZoneFiche[Zone],C31)&gt;0,"Ja","Nee")</f>
        <v>Nee</v>
      </c>
    </row>
    <row r="32" spans="2:5" x14ac:dyDescent="0.25">
      <c r="B32" s="1">
        <v>1652</v>
      </c>
      <c r="C32" s="1" t="s">
        <v>386</v>
      </c>
      <c r="D32" s="1">
        <v>20</v>
      </c>
      <c r="E32" s="2" t="str">
        <f>IF(COUNTIF(ZoneFiche[Zone],C32)&gt;0,"Ja","Nee")</f>
        <v>Nee</v>
      </c>
    </row>
    <row r="33" spans="2:5" x14ac:dyDescent="0.25">
      <c r="B33" s="1">
        <v>1652</v>
      </c>
      <c r="C33" s="1" t="s">
        <v>95</v>
      </c>
      <c r="D33" s="1">
        <v>38</v>
      </c>
      <c r="E33" s="2" t="str">
        <f>IF(COUNTIF(ZoneFiche[Zone],C33)&gt;0,"Ja","Nee")</f>
        <v>Nee</v>
      </c>
    </row>
    <row r="34" spans="2:5" x14ac:dyDescent="0.25">
      <c r="B34" s="1">
        <v>1652</v>
      </c>
      <c r="C34" s="1" t="s">
        <v>57</v>
      </c>
      <c r="D34" s="1">
        <v>42</v>
      </c>
      <c r="E34" s="2" t="str">
        <f>IF(COUNTIF(ZoneFiche[Zone],C34)&gt;0,"Ja","Nee")</f>
        <v>Nee</v>
      </c>
    </row>
    <row r="35" spans="2:5" x14ac:dyDescent="0.25">
      <c r="B35" s="1">
        <v>1653</v>
      </c>
      <c r="C35" s="1" t="s">
        <v>386</v>
      </c>
      <c r="D35" s="1">
        <v>95</v>
      </c>
      <c r="E35" s="2" t="str">
        <f>IF(COUNTIF(ZoneFiche[Zone],C35)&gt;0,"Ja","Nee")</f>
        <v>Nee</v>
      </c>
    </row>
    <row r="36" spans="2:5" x14ac:dyDescent="0.25">
      <c r="B36" s="1">
        <v>1653</v>
      </c>
      <c r="C36" s="1" t="s">
        <v>95</v>
      </c>
      <c r="D36" s="1">
        <v>5</v>
      </c>
      <c r="E36" s="2" t="str">
        <f>IF(COUNTIF(ZoneFiche[Zone],C36)&gt;0,"Ja","Nee")</f>
        <v>Nee</v>
      </c>
    </row>
    <row r="37" spans="2:5" x14ac:dyDescent="0.25">
      <c r="B37" s="1">
        <v>1654</v>
      </c>
      <c r="C37" s="1" t="s">
        <v>386</v>
      </c>
      <c r="D37" s="1">
        <v>100</v>
      </c>
      <c r="E37" s="2" t="str">
        <f>IF(COUNTIF(ZoneFiche[Zone],C37)&gt;0,"Ja","Nee")</f>
        <v>Nee</v>
      </c>
    </row>
    <row r="38" spans="2:5" x14ac:dyDescent="0.25">
      <c r="B38" s="1">
        <v>1670</v>
      </c>
      <c r="C38" s="1" t="s">
        <v>93</v>
      </c>
      <c r="D38" s="1">
        <v>96</v>
      </c>
      <c r="E38" s="2" t="str">
        <f>IF(COUNTIF(ZoneFiche[Zone],C38)&gt;0,"Ja","Nee")</f>
        <v>Nee</v>
      </c>
    </row>
    <row r="39" spans="2:5" x14ac:dyDescent="0.25">
      <c r="B39" s="1">
        <v>1671</v>
      </c>
      <c r="C39" s="1" t="s">
        <v>386</v>
      </c>
      <c r="D39" s="1">
        <v>7</v>
      </c>
      <c r="E39" s="2" t="str">
        <f>IF(COUNTIF(ZoneFiche[Zone],C39)&gt;0,"Ja","Nee")</f>
        <v>Nee</v>
      </c>
    </row>
    <row r="40" spans="2:5" x14ac:dyDescent="0.25">
      <c r="B40" s="1">
        <v>1671</v>
      </c>
      <c r="C40" s="1" t="s">
        <v>93</v>
      </c>
      <c r="D40" s="1">
        <v>93</v>
      </c>
      <c r="E40" s="2" t="str">
        <f>IF(COUNTIF(ZoneFiche[Zone],C40)&gt;0,"Ja","Nee")</f>
        <v>Nee</v>
      </c>
    </row>
    <row r="41" spans="2:5" x14ac:dyDescent="0.25">
      <c r="B41" s="1">
        <v>1673</v>
      </c>
      <c r="C41" s="1" t="s">
        <v>93</v>
      </c>
      <c r="D41" s="1">
        <v>96</v>
      </c>
      <c r="E41" s="2" t="str">
        <f>IF(COUNTIF(ZoneFiche[Zone],C41)&gt;0,"Ja","Nee")</f>
        <v>Nee</v>
      </c>
    </row>
    <row r="42" spans="2:5" x14ac:dyDescent="0.25">
      <c r="B42" s="1">
        <v>1674</v>
      </c>
      <c r="C42" s="1" t="s">
        <v>93</v>
      </c>
      <c r="D42" s="1">
        <v>91</v>
      </c>
      <c r="E42" s="2" t="str">
        <f>IF(COUNTIF(ZoneFiche[Zone],C42)&gt;0,"Ja","Nee")</f>
        <v>Nee</v>
      </c>
    </row>
    <row r="43" spans="2:5" x14ac:dyDescent="0.25">
      <c r="B43" s="1">
        <v>1700</v>
      </c>
      <c r="C43" s="1" t="s">
        <v>96</v>
      </c>
      <c r="D43" s="1">
        <v>32</v>
      </c>
      <c r="E43" s="2" t="str">
        <f>IF(COUNTIF(ZoneFiche[Zone],C43)&gt;0,"Ja","Nee")</f>
        <v>Nee</v>
      </c>
    </row>
    <row r="44" spans="2:5" x14ac:dyDescent="0.25">
      <c r="B44" s="1">
        <v>1700</v>
      </c>
      <c r="C44" s="1" t="s">
        <v>97</v>
      </c>
      <c r="D44" s="1">
        <v>62</v>
      </c>
      <c r="E44" s="2" t="str">
        <f>IF(COUNTIF(ZoneFiche[Zone],C44)&gt;0,"Ja","Nee")</f>
        <v>Nee</v>
      </c>
    </row>
    <row r="45" spans="2:5" x14ac:dyDescent="0.25">
      <c r="B45" s="1">
        <v>1701</v>
      </c>
      <c r="C45" s="1" t="s">
        <v>95</v>
      </c>
      <c r="D45" s="1">
        <v>15</v>
      </c>
      <c r="E45" s="2" t="str">
        <f>IF(COUNTIF(ZoneFiche[Zone],C45)&gt;0,"Ja","Nee")</f>
        <v>Nee</v>
      </c>
    </row>
    <row r="46" spans="2:5" x14ac:dyDescent="0.25">
      <c r="B46" s="1">
        <v>1701</v>
      </c>
      <c r="C46" s="1" t="s">
        <v>96</v>
      </c>
      <c r="D46" s="1">
        <v>29</v>
      </c>
      <c r="E46" s="2" t="str">
        <f>IF(COUNTIF(ZoneFiche[Zone],C46)&gt;0,"Ja","Nee")</f>
        <v>Nee</v>
      </c>
    </row>
    <row r="47" spans="2:5" x14ac:dyDescent="0.25">
      <c r="B47" s="1">
        <v>1701</v>
      </c>
      <c r="C47" s="1" t="s">
        <v>97</v>
      </c>
      <c r="D47" s="1">
        <v>56</v>
      </c>
      <c r="E47" s="2" t="str">
        <f>IF(COUNTIF(ZoneFiche[Zone],C47)&gt;0,"Ja","Nee")</f>
        <v>Nee</v>
      </c>
    </row>
    <row r="48" spans="2:5" x14ac:dyDescent="0.25">
      <c r="B48" s="1">
        <v>1702</v>
      </c>
      <c r="C48" s="1" t="s">
        <v>97</v>
      </c>
      <c r="D48" s="1">
        <v>87</v>
      </c>
      <c r="E48" s="2" t="str">
        <f>IF(COUNTIF(ZoneFiche[Zone],C48)&gt;0,"Ja","Nee")</f>
        <v>Nee</v>
      </c>
    </row>
    <row r="49" spans="2:5" x14ac:dyDescent="0.25">
      <c r="B49" s="1">
        <v>1702</v>
      </c>
      <c r="C49" s="1" t="s">
        <v>25</v>
      </c>
      <c r="D49" s="1">
        <v>13</v>
      </c>
      <c r="E49" s="2" t="str">
        <f>IF(COUNTIF(ZoneFiche[Zone],C49)&gt;0,"Ja","Nee")</f>
        <v>Ja</v>
      </c>
    </row>
    <row r="50" spans="2:5" x14ac:dyDescent="0.25">
      <c r="B50" s="1">
        <v>1703</v>
      </c>
      <c r="C50" s="1" t="s">
        <v>96</v>
      </c>
      <c r="D50" s="1">
        <v>99</v>
      </c>
      <c r="E50" s="2" t="str">
        <f>IF(COUNTIF(ZoneFiche[Zone],C50)&gt;0,"Ja","Nee")</f>
        <v>Nee</v>
      </c>
    </row>
    <row r="51" spans="2:5" x14ac:dyDescent="0.25">
      <c r="B51" s="1">
        <v>1730</v>
      </c>
      <c r="C51" s="1" t="s">
        <v>23</v>
      </c>
      <c r="D51" s="1">
        <v>48</v>
      </c>
      <c r="E51" s="2" t="str">
        <f>IF(COUNTIF(ZoneFiche[Zone],C51)&gt;0,"Ja","Nee")</f>
        <v>Nee</v>
      </c>
    </row>
    <row r="52" spans="2:5" x14ac:dyDescent="0.25">
      <c r="B52" s="1">
        <v>1730</v>
      </c>
      <c r="C52" s="1" t="s">
        <v>25</v>
      </c>
      <c r="D52" s="1">
        <v>38</v>
      </c>
      <c r="E52" s="2" t="str">
        <f>IF(COUNTIF(ZoneFiche[Zone],C52)&gt;0,"Ja","Nee")</f>
        <v>Ja</v>
      </c>
    </row>
    <row r="53" spans="2:5" x14ac:dyDescent="0.25">
      <c r="B53" s="1">
        <v>1730</v>
      </c>
      <c r="C53" s="1" t="s">
        <v>387</v>
      </c>
      <c r="D53" s="1">
        <v>13</v>
      </c>
      <c r="E53" s="2" t="str">
        <f>IF(COUNTIF(ZoneFiche[Zone],C53)&gt;0,"Ja","Nee")</f>
        <v>Nee</v>
      </c>
    </row>
    <row r="54" spans="2:5" x14ac:dyDescent="0.25">
      <c r="B54" s="1">
        <v>1731</v>
      </c>
      <c r="C54" s="1" t="s">
        <v>25</v>
      </c>
      <c r="D54" s="1">
        <v>98</v>
      </c>
      <c r="E54" s="2" t="str">
        <f>IF(COUNTIF(ZoneFiche[Zone],C54)&gt;0,"Ja","Nee")</f>
        <v>Ja</v>
      </c>
    </row>
    <row r="55" spans="2:5" x14ac:dyDescent="0.25">
      <c r="B55" s="1">
        <v>1733</v>
      </c>
      <c r="C55" s="1" t="s">
        <v>25</v>
      </c>
      <c r="D55" s="1">
        <v>100</v>
      </c>
      <c r="E55" s="2" t="str">
        <f>IF(COUNTIF(ZoneFiche[Zone],C55)&gt;0,"Ja","Nee")</f>
        <v>Ja</v>
      </c>
    </row>
    <row r="56" spans="2:5" x14ac:dyDescent="0.25">
      <c r="B56" s="1">
        <v>1740</v>
      </c>
      <c r="C56" s="1" t="s">
        <v>96</v>
      </c>
      <c r="D56" s="1">
        <v>5</v>
      </c>
      <c r="E56" s="2" t="str">
        <f>IF(COUNTIF(ZoneFiche[Zone],C56)&gt;0,"Ja","Nee")</f>
        <v>Nee</v>
      </c>
    </row>
    <row r="57" spans="2:5" x14ac:dyDescent="0.25">
      <c r="B57" s="1">
        <v>1740</v>
      </c>
      <c r="C57" s="1" t="s">
        <v>23</v>
      </c>
      <c r="D57" s="1">
        <v>95</v>
      </c>
      <c r="E57" s="2" t="str">
        <f>IF(COUNTIF(ZoneFiche[Zone],C57)&gt;0,"Ja","Nee")</f>
        <v>Nee</v>
      </c>
    </row>
    <row r="58" spans="2:5" x14ac:dyDescent="0.25">
      <c r="B58" s="1">
        <v>1741</v>
      </c>
      <c r="C58" s="1" t="s">
        <v>96</v>
      </c>
      <c r="D58" s="1">
        <v>92</v>
      </c>
      <c r="E58" s="2" t="str">
        <f>IF(COUNTIF(ZoneFiche[Zone],C58)&gt;0,"Ja","Nee")</f>
        <v>Nee</v>
      </c>
    </row>
    <row r="59" spans="2:5" x14ac:dyDescent="0.25">
      <c r="B59" s="1">
        <v>1741</v>
      </c>
      <c r="C59" s="1" t="s">
        <v>23</v>
      </c>
      <c r="D59" s="1">
        <v>8</v>
      </c>
      <c r="E59" s="2" t="str">
        <f>IF(COUNTIF(ZoneFiche[Zone],C59)&gt;0,"Ja","Nee")</f>
        <v>Nee</v>
      </c>
    </row>
    <row r="60" spans="2:5" x14ac:dyDescent="0.25">
      <c r="B60" s="1">
        <v>1742</v>
      </c>
      <c r="C60" s="1" t="s">
        <v>96</v>
      </c>
      <c r="D60" s="1">
        <v>14</v>
      </c>
      <c r="E60" s="2" t="str">
        <f>IF(COUNTIF(ZoneFiche[Zone],C60)&gt;0,"Ja","Nee")</f>
        <v>Nee</v>
      </c>
    </row>
    <row r="61" spans="2:5" x14ac:dyDescent="0.25">
      <c r="B61" s="1">
        <v>1742</v>
      </c>
      <c r="C61" s="1" t="s">
        <v>23</v>
      </c>
      <c r="D61" s="1">
        <v>86</v>
      </c>
      <c r="E61" s="2" t="str">
        <f>IF(COUNTIF(ZoneFiche[Zone],C61)&gt;0,"Ja","Nee")</f>
        <v>Nee</v>
      </c>
    </row>
    <row r="62" spans="2:5" x14ac:dyDescent="0.25">
      <c r="B62" s="1">
        <v>1745</v>
      </c>
      <c r="C62" s="1" t="s">
        <v>387</v>
      </c>
      <c r="D62" s="1">
        <v>92</v>
      </c>
      <c r="E62" s="2" t="str">
        <f>IF(COUNTIF(ZoneFiche[Zone],C62)&gt;0,"Ja","Nee")</f>
        <v>Nee</v>
      </c>
    </row>
    <row r="63" spans="2:5" x14ac:dyDescent="0.25">
      <c r="B63" s="1">
        <v>1750</v>
      </c>
      <c r="C63" s="1" t="s">
        <v>96</v>
      </c>
      <c r="D63" s="1">
        <v>96</v>
      </c>
      <c r="E63" s="2" t="str">
        <f>IF(COUNTIF(ZoneFiche[Zone],C63)&gt;0,"Ja","Nee")</f>
        <v>Nee</v>
      </c>
    </row>
    <row r="64" spans="2:5" x14ac:dyDescent="0.25">
      <c r="B64" s="1">
        <v>1755</v>
      </c>
      <c r="C64" s="1" t="s">
        <v>93</v>
      </c>
      <c r="D64" s="1">
        <v>96</v>
      </c>
      <c r="E64" s="2" t="str">
        <f>IF(COUNTIF(ZoneFiche[Zone],C64)&gt;0,"Ja","Nee")</f>
        <v>Nee</v>
      </c>
    </row>
    <row r="65" spans="2:5" x14ac:dyDescent="0.25">
      <c r="B65" s="1">
        <v>1760</v>
      </c>
      <c r="C65" s="1" t="s">
        <v>96</v>
      </c>
      <c r="D65" s="1">
        <v>93</v>
      </c>
      <c r="E65" s="2" t="str">
        <f>IF(COUNTIF(ZoneFiche[Zone],C65)&gt;0,"Ja","Nee")</f>
        <v>Nee</v>
      </c>
    </row>
    <row r="66" spans="2:5" x14ac:dyDescent="0.25">
      <c r="B66" s="1">
        <v>1760</v>
      </c>
      <c r="C66" s="1" t="s">
        <v>98</v>
      </c>
      <c r="D66" s="1">
        <v>6</v>
      </c>
      <c r="E66" s="2" t="str">
        <f>IF(COUNTIF(ZoneFiche[Zone],C66)&gt;0,"Ja","Nee")</f>
        <v>Nee</v>
      </c>
    </row>
    <row r="67" spans="2:5" x14ac:dyDescent="0.25">
      <c r="B67" s="1">
        <v>1761</v>
      </c>
      <c r="C67" s="1" t="s">
        <v>96</v>
      </c>
      <c r="D67" s="1">
        <v>100</v>
      </c>
      <c r="E67" s="2" t="str">
        <f>IF(COUNTIF(ZoneFiche[Zone],C67)&gt;0,"Ja","Nee")</f>
        <v>Nee</v>
      </c>
    </row>
    <row r="68" spans="2:5" x14ac:dyDescent="0.25">
      <c r="B68" s="1">
        <v>1770</v>
      </c>
      <c r="C68" s="1" t="s">
        <v>96</v>
      </c>
      <c r="D68" s="1">
        <v>97</v>
      </c>
      <c r="E68" s="2" t="str">
        <f>IF(COUNTIF(ZoneFiche[Zone],C68)&gt;0,"Ja","Nee")</f>
        <v>Nee</v>
      </c>
    </row>
    <row r="69" spans="2:5" x14ac:dyDescent="0.25">
      <c r="B69" s="1">
        <v>1780</v>
      </c>
      <c r="C69" s="1" t="s">
        <v>25</v>
      </c>
      <c r="D69" s="1">
        <v>6</v>
      </c>
      <c r="E69" s="2" t="str">
        <f>IF(COUNTIF(ZoneFiche[Zone],C69)&gt;0,"Ja","Nee")</f>
        <v>Ja</v>
      </c>
    </row>
    <row r="70" spans="2:5" x14ac:dyDescent="0.25">
      <c r="B70" s="1">
        <v>1780</v>
      </c>
      <c r="C70" s="1" t="s">
        <v>99</v>
      </c>
      <c r="D70" s="1">
        <v>57</v>
      </c>
      <c r="E70" s="2" t="str">
        <f>IF(COUNTIF(ZoneFiche[Zone],C70)&gt;0,"Ja","Nee")</f>
        <v>Nee</v>
      </c>
    </row>
    <row r="71" spans="2:5" x14ac:dyDescent="0.25">
      <c r="B71" s="1">
        <v>1780</v>
      </c>
      <c r="C71" s="1" t="s">
        <v>39</v>
      </c>
      <c r="D71" s="1">
        <v>37</v>
      </c>
      <c r="E71" s="2" t="str">
        <f>IF(COUNTIF(ZoneFiche[Zone],C71)&gt;0,"Ja","Nee")</f>
        <v>Ja</v>
      </c>
    </row>
    <row r="72" spans="2:5" x14ac:dyDescent="0.25">
      <c r="B72" s="1">
        <v>1785</v>
      </c>
      <c r="C72" s="1" t="s">
        <v>25</v>
      </c>
      <c r="D72" s="1">
        <v>17</v>
      </c>
      <c r="E72" s="2" t="str">
        <f>IF(COUNTIF(ZoneFiche[Zone],C72)&gt;0,"Ja","Nee")</f>
        <v>Ja</v>
      </c>
    </row>
    <row r="73" spans="2:5" x14ac:dyDescent="0.25">
      <c r="B73" s="1">
        <v>1785</v>
      </c>
      <c r="C73" s="1" t="s">
        <v>387</v>
      </c>
      <c r="D73" s="1">
        <v>78</v>
      </c>
      <c r="E73" s="2" t="str">
        <f>IF(COUNTIF(ZoneFiche[Zone],C73)&gt;0,"Ja","Nee")</f>
        <v>Nee</v>
      </c>
    </row>
    <row r="74" spans="2:5" x14ac:dyDescent="0.25">
      <c r="B74" s="1">
        <v>1790</v>
      </c>
      <c r="C74" s="1" t="s">
        <v>23</v>
      </c>
      <c r="D74" s="1">
        <v>94</v>
      </c>
      <c r="E74" s="2" t="str">
        <f>IF(COUNTIF(ZoneFiche[Zone],C74)&gt;0,"Ja","Nee")</f>
        <v>Nee</v>
      </c>
    </row>
    <row r="75" spans="2:5" x14ac:dyDescent="0.25">
      <c r="B75" s="1">
        <v>1790</v>
      </c>
      <c r="C75" s="1" t="s">
        <v>100</v>
      </c>
      <c r="D75" s="1">
        <v>6</v>
      </c>
      <c r="E75" s="2" t="str">
        <f>IF(COUNTIF(ZoneFiche[Zone],C75)&gt;0,"Ja","Nee")</f>
        <v>Nee</v>
      </c>
    </row>
    <row r="76" spans="2:5" x14ac:dyDescent="0.25">
      <c r="B76" s="1">
        <v>1800</v>
      </c>
      <c r="C76" s="1" t="s">
        <v>39</v>
      </c>
      <c r="D76" s="1">
        <v>13</v>
      </c>
      <c r="E76" s="2" t="str">
        <f>IF(COUNTIF(ZoneFiche[Zone],C76)&gt;0,"Ja","Nee")</f>
        <v>Ja</v>
      </c>
    </row>
    <row r="77" spans="2:5" x14ac:dyDescent="0.25">
      <c r="B77" s="1">
        <v>1800</v>
      </c>
      <c r="C77" s="1" t="s">
        <v>101</v>
      </c>
      <c r="D77" s="1">
        <v>16</v>
      </c>
      <c r="E77" s="2" t="str">
        <f>IF(COUNTIF(ZoneFiche[Zone],C77)&gt;0,"Ja","Nee")</f>
        <v>Nee</v>
      </c>
    </row>
    <row r="78" spans="2:5" x14ac:dyDescent="0.25">
      <c r="B78" s="1">
        <v>1800</v>
      </c>
      <c r="C78" s="1" t="s">
        <v>102</v>
      </c>
      <c r="D78" s="1">
        <v>68</v>
      </c>
      <c r="E78" s="2" t="str">
        <f>IF(COUNTIF(ZoneFiche[Zone],C78)&gt;0,"Ja","Nee")</f>
        <v>Nee</v>
      </c>
    </row>
    <row r="79" spans="2:5" x14ac:dyDescent="0.25">
      <c r="B79" s="1">
        <v>1804</v>
      </c>
      <c r="C79" s="1" t="s">
        <v>102</v>
      </c>
      <c r="D79" s="1">
        <v>95</v>
      </c>
      <c r="E79" s="2" t="str">
        <f>IF(COUNTIF(ZoneFiche[Zone],C79)&gt;0,"Ja","Nee")</f>
        <v>Nee</v>
      </c>
    </row>
    <row r="80" spans="2:5" x14ac:dyDescent="0.25">
      <c r="B80" s="1">
        <v>1804</v>
      </c>
      <c r="C80" s="1" t="s">
        <v>47</v>
      </c>
      <c r="D80" s="1">
        <v>5</v>
      </c>
      <c r="E80" s="2" t="str">
        <f>IF(COUNTIF(ZoneFiche[Zone],C80)&gt;0,"Ja","Nee")</f>
        <v>Ja</v>
      </c>
    </row>
    <row r="81" spans="2:5" x14ac:dyDescent="0.25">
      <c r="B81" s="1">
        <v>1820</v>
      </c>
      <c r="C81" s="1" t="s">
        <v>103</v>
      </c>
      <c r="D81" s="1">
        <v>63</v>
      </c>
      <c r="E81" s="2" t="str">
        <f>IF(COUNTIF(ZoneFiche[Zone],C81)&gt;0,"Ja","Nee")</f>
        <v>Nee</v>
      </c>
    </row>
    <row r="82" spans="2:5" x14ac:dyDescent="0.25">
      <c r="B82" s="1">
        <v>1820</v>
      </c>
      <c r="C82" s="1" t="s">
        <v>102</v>
      </c>
      <c r="D82" s="1">
        <v>36</v>
      </c>
      <c r="E82" s="2" t="str">
        <f>IF(COUNTIF(ZoneFiche[Zone],C82)&gt;0,"Ja","Nee")</f>
        <v>Nee</v>
      </c>
    </row>
    <row r="83" spans="2:5" x14ac:dyDescent="0.25">
      <c r="B83" s="1">
        <v>1830</v>
      </c>
      <c r="C83" s="1" t="s">
        <v>103</v>
      </c>
      <c r="D83" s="1">
        <v>6</v>
      </c>
      <c r="E83" s="2" t="str">
        <f>IF(COUNTIF(ZoneFiche[Zone],C83)&gt;0,"Ja","Nee")</f>
        <v>Nee</v>
      </c>
    </row>
    <row r="84" spans="2:5" x14ac:dyDescent="0.25">
      <c r="B84" s="1">
        <v>1830</v>
      </c>
      <c r="C84" s="1" t="s">
        <v>104</v>
      </c>
      <c r="D84" s="1">
        <v>52</v>
      </c>
      <c r="E84" s="2" t="str">
        <f>IF(COUNTIF(ZoneFiche[Zone],C84)&gt;0,"Ja","Nee")</f>
        <v>Nee</v>
      </c>
    </row>
    <row r="85" spans="2:5" x14ac:dyDescent="0.25">
      <c r="B85" s="1">
        <v>1830</v>
      </c>
      <c r="C85" s="1" t="s">
        <v>102</v>
      </c>
      <c r="D85" s="1">
        <v>38</v>
      </c>
      <c r="E85" s="2" t="str">
        <f>IF(COUNTIF(ZoneFiche[Zone],C85)&gt;0,"Ja","Nee")</f>
        <v>Nee</v>
      </c>
    </row>
    <row r="86" spans="2:5" x14ac:dyDescent="0.25">
      <c r="B86" s="1">
        <v>1831</v>
      </c>
      <c r="C86" s="1" t="s">
        <v>105</v>
      </c>
      <c r="D86" s="1">
        <v>74</v>
      </c>
      <c r="E86" s="2" t="str">
        <f>IF(COUNTIF(ZoneFiche[Zone],C86)&gt;0,"Ja","Nee")</f>
        <v>Nee</v>
      </c>
    </row>
    <row r="87" spans="2:5" x14ac:dyDescent="0.25">
      <c r="B87" s="1">
        <v>1831</v>
      </c>
      <c r="C87" s="1" t="s">
        <v>103</v>
      </c>
      <c r="D87" s="1">
        <v>5</v>
      </c>
      <c r="E87" s="2" t="str">
        <f>IF(COUNTIF(ZoneFiche[Zone],C87)&gt;0,"Ja","Nee")</f>
        <v>Nee</v>
      </c>
    </row>
    <row r="88" spans="2:5" x14ac:dyDescent="0.25">
      <c r="B88" s="1">
        <v>1831</v>
      </c>
      <c r="C88" s="1" t="s">
        <v>104</v>
      </c>
      <c r="D88" s="1">
        <v>21</v>
      </c>
      <c r="E88" s="2" t="str">
        <f>IF(COUNTIF(ZoneFiche[Zone],C88)&gt;0,"Ja","Nee")</f>
        <v>Nee</v>
      </c>
    </row>
    <row r="89" spans="2:5" x14ac:dyDescent="0.25">
      <c r="B89" s="1">
        <v>1840</v>
      </c>
      <c r="C89" s="1" t="s">
        <v>30</v>
      </c>
      <c r="D89" s="1">
        <v>12</v>
      </c>
      <c r="E89" s="2" t="str">
        <f>IF(COUNTIF(ZoneFiche[Zone],C89)&gt;0,"Ja","Nee")</f>
        <v>Nee</v>
      </c>
    </row>
    <row r="90" spans="2:5" x14ac:dyDescent="0.25">
      <c r="B90" s="1">
        <v>1840</v>
      </c>
      <c r="C90" s="1" t="s">
        <v>387</v>
      </c>
      <c r="D90" s="1">
        <v>73</v>
      </c>
      <c r="E90" s="2" t="str">
        <f>IF(COUNTIF(ZoneFiche[Zone],C90)&gt;0,"Ja","Nee")</f>
        <v>Nee</v>
      </c>
    </row>
    <row r="91" spans="2:5" x14ac:dyDescent="0.25">
      <c r="B91" s="1">
        <v>1840</v>
      </c>
      <c r="C91" s="1" t="s">
        <v>106</v>
      </c>
      <c r="D91" s="1">
        <v>14</v>
      </c>
      <c r="E91" s="2" t="str">
        <f>IF(COUNTIF(ZoneFiche[Zone],C91)&gt;0,"Ja","Nee")</f>
        <v>Nee</v>
      </c>
    </row>
    <row r="92" spans="2:5" x14ac:dyDescent="0.25">
      <c r="B92" s="1">
        <v>1850</v>
      </c>
      <c r="C92" s="1" t="s">
        <v>39</v>
      </c>
      <c r="D92" s="1">
        <v>67</v>
      </c>
      <c r="E92" s="2" t="str">
        <f>IF(COUNTIF(ZoneFiche[Zone],C92)&gt;0,"Ja","Nee")</f>
        <v>Ja</v>
      </c>
    </row>
    <row r="93" spans="2:5" x14ac:dyDescent="0.25">
      <c r="B93" s="1">
        <v>1850</v>
      </c>
      <c r="C93" s="1" t="s">
        <v>101</v>
      </c>
      <c r="D93" s="1">
        <v>10</v>
      </c>
      <c r="E93" s="2" t="str">
        <f>IF(COUNTIF(ZoneFiche[Zone],C93)&gt;0,"Ja","Nee")</f>
        <v>Nee</v>
      </c>
    </row>
    <row r="94" spans="2:5" x14ac:dyDescent="0.25">
      <c r="B94" s="1">
        <v>1850</v>
      </c>
      <c r="C94" s="1" t="s">
        <v>102</v>
      </c>
      <c r="D94" s="1">
        <v>19</v>
      </c>
      <c r="E94" s="2" t="str">
        <f>IF(COUNTIF(ZoneFiche[Zone],C94)&gt;0,"Ja","Nee")</f>
        <v>Nee</v>
      </c>
    </row>
    <row r="95" spans="2:5" x14ac:dyDescent="0.25">
      <c r="B95" s="1">
        <v>1851</v>
      </c>
      <c r="C95" s="1" t="s">
        <v>39</v>
      </c>
      <c r="D95" s="1">
        <v>86</v>
      </c>
      <c r="E95" s="2" t="str">
        <f>IF(COUNTIF(ZoneFiche[Zone],C95)&gt;0,"Ja","Nee")</f>
        <v>Ja</v>
      </c>
    </row>
    <row r="96" spans="2:5" x14ac:dyDescent="0.25">
      <c r="B96" s="1">
        <v>1851</v>
      </c>
      <c r="C96" s="1" t="s">
        <v>106</v>
      </c>
      <c r="D96" s="1">
        <v>11</v>
      </c>
      <c r="E96" s="2" t="str">
        <f>IF(COUNTIF(ZoneFiche[Zone],C96)&gt;0,"Ja","Nee")</f>
        <v>Nee</v>
      </c>
    </row>
    <row r="97" spans="2:5" x14ac:dyDescent="0.25">
      <c r="B97" s="1">
        <v>1852</v>
      </c>
      <c r="C97" s="1" t="s">
        <v>39</v>
      </c>
      <c r="D97" s="1">
        <v>99</v>
      </c>
      <c r="E97" s="2" t="str">
        <f>IF(COUNTIF(ZoneFiche[Zone],C97)&gt;0,"Ja","Nee")</f>
        <v>Ja</v>
      </c>
    </row>
    <row r="98" spans="2:5" x14ac:dyDescent="0.25">
      <c r="B98" s="1">
        <v>1853</v>
      </c>
      <c r="C98" s="1" t="s">
        <v>99</v>
      </c>
      <c r="D98" s="1">
        <v>25</v>
      </c>
      <c r="E98" s="2" t="str">
        <f>IF(COUNTIF(ZoneFiche[Zone],C98)&gt;0,"Ja","Nee")</f>
        <v>Nee</v>
      </c>
    </row>
    <row r="99" spans="2:5" x14ac:dyDescent="0.25">
      <c r="B99" s="1">
        <v>1853</v>
      </c>
      <c r="C99" s="1" t="s">
        <v>39</v>
      </c>
      <c r="D99" s="1">
        <v>73</v>
      </c>
      <c r="E99" s="2" t="str">
        <f>IF(COUNTIF(ZoneFiche[Zone],C99)&gt;0,"Ja","Nee")</f>
        <v>Ja</v>
      </c>
    </row>
    <row r="100" spans="2:5" x14ac:dyDescent="0.25">
      <c r="B100" s="1">
        <v>1860</v>
      </c>
      <c r="C100" s="1" t="s">
        <v>39</v>
      </c>
      <c r="D100" s="1">
        <v>96</v>
      </c>
      <c r="E100" s="2" t="str">
        <f>IF(COUNTIF(ZoneFiche[Zone],C100)&gt;0,"Ja","Nee")</f>
        <v>Ja</v>
      </c>
    </row>
    <row r="101" spans="2:5" x14ac:dyDescent="0.25">
      <c r="B101" s="1">
        <v>1861</v>
      </c>
      <c r="C101" s="1" t="s">
        <v>39</v>
      </c>
      <c r="D101" s="1">
        <v>91</v>
      </c>
      <c r="E101" s="2" t="str">
        <f>IF(COUNTIF(ZoneFiche[Zone],C101)&gt;0,"Ja","Nee")</f>
        <v>Ja</v>
      </c>
    </row>
    <row r="102" spans="2:5" x14ac:dyDescent="0.25">
      <c r="B102" s="1">
        <v>1861</v>
      </c>
      <c r="C102" s="1" t="s">
        <v>106</v>
      </c>
      <c r="D102" s="1">
        <v>5</v>
      </c>
      <c r="E102" s="2" t="str">
        <f>IF(COUNTIF(ZoneFiche[Zone],C102)&gt;0,"Ja","Nee")</f>
        <v>Nee</v>
      </c>
    </row>
    <row r="103" spans="2:5" x14ac:dyDescent="0.25">
      <c r="B103" s="1">
        <v>1880</v>
      </c>
      <c r="C103" s="1" t="s">
        <v>106</v>
      </c>
      <c r="D103" s="1">
        <v>100</v>
      </c>
      <c r="E103" s="2" t="str">
        <f>IF(COUNTIF(ZoneFiche[Zone],C103)&gt;0,"Ja","Nee")</f>
        <v>Nee</v>
      </c>
    </row>
    <row r="104" spans="2:5" x14ac:dyDescent="0.25">
      <c r="B104" s="1">
        <v>1910</v>
      </c>
      <c r="C104" s="1" t="s">
        <v>102</v>
      </c>
      <c r="D104" s="1">
        <v>31</v>
      </c>
      <c r="E104" s="2" t="str">
        <f>IF(COUNTIF(ZoneFiche[Zone],C104)&gt;0,"Ja","Nee")</f>
        <v>Nee</v>
      </c>
    </row>
    <row r="105" spans="2:5" x14ac:dyDescent="0.25">
      <c r="B105" s="1">
        <v>1910</v>
      </c>
      <c r="C105" s="1" t="s">
        <v>40</v>
      </c>
      <c r="D105" s="1">
        <v>64</v>
      </c>
      <c r="E105" s="2" t="str">
        <f>IF(COUNTIF(ZoneFiche[Zone],C105)&gt;0,"Ja","Nee")</f>
        <v>Nee</v>
      </c>
    </row>
    <row r="106" spans="2:5" x14ac:dyDescent="0.25">
      <c r="B106" s="1">
        <v>1930</v>
      </c>
      <c r="C106" s="1" t="s">
        <v>103</v>
      </c>
      <c r="D106" s="1">
        <v>93</v>
      </c>
      <c r="E106" s="2" t="str">
        <f>IF(COUNTIF(ZoneFiche[Zone],C106)&gt;0,"Ja","Nee")</f>
        <v>Nee</v>
      </c>
    </row>
    <row r="107" spans="2:5" x14ac:dyDescent="0.25">
      <c r="B107" s="1">
        <v>1931</v>
      </c>
      <c r="C107" s="1" t="s">
        <v>105</v>
      </c>
      <c r="D107" s="1">
        <v>31</v>
      </c>
      <c r="E107" s="2" t="str">
        <f>IF(COUNTIF(ZoneFiche[Zone],C107)&gt;0,"Ja","Nee")</f>
        <v>Nee</v>
      </c>
    </row>
    <row r="108" spans="2:5" x14ac:dyDescent="0.25">
      <c r="B108" s="1">
        <v>1931</v>
      </c>
      <c r="C108" s="1" t="s">
        <v>103</v>
      </c>
      <c r="D108" s="1">
        <v>46</v>
      </c>
      <c r="E108" s="2" t="str">
        <f>IF(COUNTIF(ZoneFiche[Zone],C108)&gt;0,"Ja","Nee")</f>
        <v>Nee</v>
      </c>
    </row>
    <row r="109" spans="2:5" x14ac:dyDescent="0.25">
      <c r="B109" s="1">
        <v>1931</v>
      </c>
      <c r="C109" s="1" t="s">
        <v>104</v>
      </c>
      <c r="D109" s="1">
        <v>22</v>
      </c>
      <c r="E109" s="2" t="str">
        <f>IF(COUNTIF(ZoneFiche[Zone],C109)&gt;0,"Ja","Nee")</f>
        <v>Nee</v>
      </c>
    </row>
    <row r="110" spans="2:5" x14ac:dyDescent="0.25">
      <c r="B110" s="1">
        <v>1932</v>
      </c>
      <c r="C110" s="1" t="s">
        <v>107</v>
      </c>
      <c r="D110" s="1">
        <v>23</v>
      </c>
      <c r="E110" s="2" t="str">
        <f>IF(COUNTIF(ZoneFiche[Zone],C110)&gt;0,"Ja","Nee")</f>
        <v>Nee</v>
      </c>
    </row>
    <row r="111" spans="2:5" x14ac:dyDescent="0.25">
      <c r="B111" s="1">
        <v>1932</v>
      </c>
      <c r="C111" s="1" t="s">
        <v>108</v>
      </c>
      <c r="D111" s="1">
        <v>65</v>
      </c>
      <c r="E111" s="2" t="str">
        <f>IF(COUNTIF(ZoneFiche[Zone],C111)&gt;0,"Ja","Nee")</f>
        <v>Nee</v>
      </c>
    </row>
    <row r="112" spans="2:5" x14ac:dyDescent="0.25">
      <c r="B112" s="1">
        <v>1932</v>
      </c>
      <c r="C112" s="1" t="s">
        <v>103</v>
      </c>
      <c r="D112" s="1">
        <v>12</v>
      </c>
      <c r="E112" s="2" t="str">
        <f>IF(COUNTIF(ZoneFiche[Zone],C112)&gt;0,"Ja","Nee")</f>
        <v>Nee</v>
      </c>
    </row>
    <row r="113" spans="2:5" x14ac:dyDescent="0.25">
      <c r="B113" s="1">
        <v>1933</v>
      </c>
      <c r="C113" s="1" t="s">
        <v>107</v>
      </c>
      <c r="D113" s="1">
        <v>6</v>
      </c>
      <c r="E113" s="2" t="str">
        <f>IF(COUNTIF(ZoneFiche[Zone],C113)&gt;0,"Ja","Nee")</f>
        <v>Nee</v>
      </c>
    </row>
    <row r="114" spans="2:5" x14ac:dyDescent="0.25">
      <c r="B114" s="1">
        <v>1933</v>
      </c>
      <c r="C114" s="1" t="s">
        <v>65</v>
      </c>
      <c r="D114" s="1">
        <v>85</v>
      </c>
      <c r="E114" s="2" t="str">
        <f>IF(COUNTIF(ZoneFiche[Zone],C114)&gt;0,"Ja","Nee")</f>
        <v>Ja</v>
      </c>
    </row>
    <row r="115" spans="2:5" x14ac:dyDescent="0.25">
      <c r="B115" s="1">
        <v>1933</v>
      </c>
      <c r="C115" s="1" t="s">
        <v>103</v>
      </c>
      <c r="D115" s="1">
        <v>6</v>
      </c>
      <c r="E115" s="2" t="str">
        <f>IF(COUNTIF(ZoneFiche[Zone],C115)&gt;0,"Ja","Nee")</f>
        <v>Nee</v>
      </c>
    </row>
    <row r="116" spans="2:5" x14ac:dyDescent="0.25">
      <c r="B116" s="1">
        <v>1934</v>
      </c>
      <c r="C116" s="1" t="s">
        <v>104</v>
      </c>
      <c r="D116" s="1">
        <v>100</v>
      </c>
      <c r="E116" s="2" t="str">
        <f>IF(COUNTIF(ZoneFiche[Zone],C116)&gt;0,"Ja","Nee")</f>
        <v>Nee</v>
      </c>
    </row>
    <row r="117" spans="2:5" x14ac:dyDescent="0.25">
      <c r="B117" s="1">
        <v>1935</v>
      </c>
      <c r="C117" s="1" t="s">
        <v>105</v>
      </c>
      <c r="D117" s="1">
        <v>40</v>
      </c>
      <c r="E117" s="2" t="str">
        <f>IF(COUNTIF(ZoneFiche[Zone],C117)&gt;0,"Ja","Nee")</f>
        <v>Nee</v>
      </c>
    </row>
    <row r="118" spans="2:5" x14ac:dyDescent="0.25">
      <c r="B118" s="1">
        <v>1935</v>
      </c>
      <c r="C118" s="1" t="s">
        <v>103</v>
      </c>
      <c r="D118" s="1">
        <v>60</v>
      </c>
      <c r="E118" s="2" t="str">
        <f>IF(COUNTIF(ZoneFiche[Zone],C118)&gt;0,"Ja","Nee")</f>
        <v>Nee</v>
      </c>
    </row>
    <row r="119" spans="2:5" x14ac:dyDescent="0.25">
      <c r="B119" s="1">
        <v>1950</v>
      </c>
      <c r="C119" s="1" t="s">
        <v>107</v>
      </c>
      <c r="D119" s="1">
        <v>61</v>
      </c>
      <c r="E119" s="2" t="str">
        <f>IF(COUNTIF(ZoneFiche[Zone],C119)&gt;0,"Ja","Nee")</f>
        <v>Nee</v>
      </c>
    </row>
    <row r="120" spans="2:5" x14ac:dyDescent="0.25">
      <c r="B120" s="1">
        <v>1950</v>
      </c>
      <c r="C120" s="1" t="s">
        <v>65</v>
      </c>
      <c r="D120" s="1">
        <v>14</v>
      </c>
      <c r="E120" s="2" t="str">
        <f>IF(COUNTIF(ZoneFiche[Zone],C120)&gt;0,"Ja","Nee")</f>
        <v>Ja</v>
      </c>
    </row>
    <row r="121" spans="2:5" x14ac:dyDescent="0.25">
      <c r="B121" s="1">
        <v>1950</v>
      </c>
      <c r="C121" s="1" t="s">
        <v>108</v>
      </c>
      <c r="D121" s="1">
        <v>25</v>
      </c>
      <c r="E121" s="2" t="str">
        <f>IF(COUNTIF(ZoneFiche[Zone],C121)&gt;0,"Ja","Nee")</f>
        <v>Nee</v>
      </c>
    </row>
    <row r="122" spans="2:5" x14ac:dyDescent="0.25">
      <c r="B122" s="1">
        <v>1970</v>
      </c>
      <c r="C122" s="1" t="s">
        <v>107</v>
      </c>
      <c r="D122" s="1">
        <v>9</v>
      </c>
      <c r="E122" s="2" t="str">
        <f>IF(COUNTIF(ZoneFiche[Zone],C122)&gt;0,"Ja","Nee")</f>
        <v>Nee</v>
      </c>
    </row>
    <row r="123" spans="2:5" x14ac:dyDescent="0.25">
      <c r="B123" s="1">
        <v>1970</v>
      </c>
      <c r="C123" s="1" t="s">
        <v>65</v>
      </c>
      <c r="D123" s="1">
        <v>88</v>
      </c>
      <c r="E123" s="2" t="str">
        <f>IF(COUNTIF(ZoneFiche[Zone],C123)&gt;0,"Ja","Nee")</f>
        <v>Ja</v>
      </c>
    </row>
    <row r="124" spans="2:5" x14ac:dyDescent="0.25">
      <c r="B124" s="1">
        <v>1980</v>
      </c>
      <c r="C124" s="1" t="s">
        <v>47</v>
      </c>
      <c r="D124" s="1">
        <v>88</v>
      </c>
      <c r="E124" s="2" t="str">
        <f>IF(COUNTIF(ZoneFiche[Zone],C124)&gt;0,"Ja","Nee")</f>
        <v>Ja</v>
      </c>
    </row>
    <row r="125" spans="2:5" x14ac:dyDescent="0.25">
      <c r="B125" s="1">
        <v>1980</v>
      </c>
      <c r="C125" s="1" t="s">
        <v>106</v>
      </c>
      <c r="D125" s="1">
        <v>6</v>
      </c>
      <c r="E125" s="2" t="str">
        <f>IF(COUNTIF(ZoneFiche[Zone],C125)&gt;0,"Ja","Nee")</f>
        <v>Nee</v>
      </c>
    </row>
    <row r="126" spans="2:5" x14ac:dyDescent="0.25">
      <c r="B126" s="1">
        <v>1981</v>
      </c>
      <c r="C126" s="1" t="s">
        <v>47</v>
      </c>
      <c r="D126" s="1">
        <v>100</v>
      </c>
      <c r="E126" s="2" t="str">
        <f>IF(COUNTIF(ZoneFiche[Zone],C126)&gt;0,"Ja","Nee")</f>
        <v>Ja</v>
      </c>
    </row>
    <row r="127" spans="2:5" x14ac:dyDescent="0.25">
      <c r="B127" s="1">
        <v>1982</v>
      </c>
      <c r="C127" s="1" t="s">
        <v>47</v>
      </c>
      <c r="D127" s="1">
        <v>96</v>
      </c>
      <c r="E127" s="2" t="str">
        <f>IF(COUNTIF(ZoneFiche[Zone],C127)&gt;0,"Ja","Nee")</f>
        <v>Ja</v>
      </c>
    </row>
    <row r="128" spans="2:5" x14ac:dyDescent="0.25">
      <c r="B128" s="1">
        <v>2000</v>
      </c>
      <c r="C128" s="1" t="s">
        <v>111</v>
      </c>
      <c r="D128" s="1">
        <v>45</v>
      </c>
      <c r="E128" s="2" t="str">
        <f>IF(COUNTIF(ZoneFiche[Zone],C128)&gt;0,"Ja","Nee")</f>
        <v>Nee</v>
      </c>
    </row>
    <row r="129" spans="2:5" x14ac:dyDescent="0.25">
      <c r="B129" s="1">
        <v>2000</v>
      </c>
      <c r="C129" s="1" t="s">
        <v>109</v>
      </c>
      <c r="D129" s="1">
        <v>12</v>
      </c>
      <c r="E129" s="2" t="str">
        <f>IF(COUNTIF(ZoneFiche[Zone],C129)&gt;0,"Ja","Nee")</f>
        <v>Nee</v>
      </c>
    </row>
    <row r="130" spans="2:5" x14ac:dyDescent="0.25">
      <c r="B130" s="1">
        <v>2000</v>
      </c>
      <c r="C130" s="1" t="s">
        <v>110</v>
      </c>
      <c r="D130" s="1">
        <v>38</v>
      </c>
      <c r="E130" s="2" t="str">
        <f>IF(COUNTIF(ZoneFiche[Zone],C130)&gt;0,"Ja","Nee")</f>
        <v>Nee</v>
      </c>
    </row>
    <row r="131" spans="2:5" x14ac:dyDescent="0.25">
      <c r="B131" s="1">
        <v>2018</v>
      </c>
      <c r="C131" s="1" t="s">
        <v>112</v>
      </c>
      <c r="D131" s="1">
        <v>49</v>
      </c>
      <c r="E131" s="2" t="str">
        <f>IF(COUNTIF(ZoneFiche[Zone],C131)&gt;0,"Ja","Nee")</f>
        <v>Nee</v>
      </c>
    </row>
    <row r="132" spans="2:5" x14ac:dyDescent="0.25">
      <c r="B132" s="1">
        <v>2018</v>
      </c>
      <c r="C132" s="1" t="s">
        <v>111</v>
      </c>
      <c r="D132" s="1">
        <v>31</v>
      </c>
      <c r="E132" s="2" t="str">
        <f>IF(COUNTIF(ZoneFiche[Zone],C132)&gt;0,"Ja","Nee")</f>
        <v>Nee</v>
      </c>
    </row>
    <row r="133" spans="2:5" x14ac:dyDescent="0.25">
      <c r="B133" s="1">
        <v>2018</v>
      </c>
      <c r="C133" s="1" t="s">
        <v>109</v>
      </c>
      <c r="D133" s="1">
        <v>12</v>
      </c>
      <c r="E133" s="2" t="str">
        <f>IF(COUNTIF(ZoneFiche[Zone],C133)&gt;0,"Ja","Nee")</f>
        <v>Nee</v>
      </c>
    </row>
    <row r="134" spans="2:5" x14ac:dyDescent="0.25">
      <c r="B134" s="1">
        <v>2020</v>
      </c>
      <c r="C134" s="1" t="s">
        <v>113</v>
      </c>
      <c r="D134" s="1">
        <v>49</v>
      </c>
      <c r="E134" s="2" t="str">
        <f>IF(COUNTIF(ZoneFiche[Zone],C134)&gt;0,"Ja","Nee")</f>
        <v>Nee</v>
      </c>
    </row>
    <row r="135" spans="2:5" x14ac:dyDescent="0.25">
      <c r="B135" s="1">
        <v>2020</v>
      </c>
      <c r="C135" s="1" t="s">
        <v>111</v>
      </c>
      <c r="D135" s="1">
        <v>50</v>
      </c>
      <c r="E135" s="2" t="str">
        <f>IF(COUNTIF(ZoneFiche[Zone],C135)&gt;0,"Ja","Nee")</f>
        <v>Nee</v>
      </c>
    </row>
    <row r="136" spans="2:5" x14ac:dyDescent="0.25">
      <c r="B136" s="1">
        <v>2030</v>
      </c>
      <c r="C136" s="1" t="s">
        <v>24</v>
      </c>
      <c r="D136" s="1">
        <v>30</v>
      </c>
      <c r="E136" s="2" t="str">
        <f>IF(COUNTIF(ZoneFiche[Zone],C136)&gt;0,"Ja","Nee")</f>
        <v>Nee</v>
      </c>
    </row>
    <row r="137" spans="2:5" x14ac:dyDescent="0.25">
      <c r="B137" s="1">
        <v>2030</v>
      </c>
      <c r="C137" s="1" t="s">
        <v>114</v>
      </c>
      <c r="D137" s="1">
        <v>30</v>
      </c>
      <c r="E137" s="2" t="str">
        <f>IF(COUNTIF(ZoneFiche[Zone],C137)&gt;0,"Ja","Nee")</f>
        <v>Nee</v>
      </c>
    </row>
    <row r="138" spans="2:5" x14ac:dyDescent="0.25">
      <c r="B138" s="1">
        <v>2030</v>
      </c>
      <c r="C138" s="1" t="s">
        <v>115</v>
      </c>
      <c r="D138" s="1">
        <v>22</v>
      </c>
      <c r="E138" s="2" t="str">
        <f>IF(COUNTIF(ZoneFiche[Zone],C138)&gt;0,"Ja","Nee")</f>
        <v>Nee</v>
      </c>
    </row>
    <row r="139" spans="2:5" x14ac:dyDescent="0.25">
      <c r="B139" s="1">
        <v>2040</v>
      </c>
      <c r="C139" s="1" t="s">
        <v>114</v>
      </c>
      <c r="D139" s="1">
        <v>30</v>
      </c>
      <c r="E139" s="2" t="str">
        <f>IF(COUNTIF(ZoneFiche[Zone],C139)&gt;0,"Ja","Nee")</f>
        <v>Nee</v>
      </c>
    </row>
    <row r="140" spans="2:5" x14ac:dyDescent="0.25">
      <c r="B140" s="1">
        <v>2040</v>
      </c>
      <c r="C140" s="1" t="s">
        <v>115</v>
      </c>
      <c r="D140" s="1">
        <v>44</v>
      </c>
      <c r="E140" s="2" t="str">
        <f>IF(COUNTIF(ZoneFiche[Zone],C140)&gt;0,"Ja","Nee")</f>
        <v>Nee</v>
      </c>
    </row>
    <row r="141" spans="2:5" x14ac:dyDescent="0.25">
      <c r="B141" s="1">
        <v>2040</v>
      </c>
      <c r="C141" s="1" t="s">
        <v>388</v>
      </c>
      <c r="D141" s="1">
        <v>26</v>
      </c>
      <c r="E141" s="2" t="str">
        <f>IF(COUNTIF(ZoneFiche[Zone],C141)&gt;0,"Ja","Nee")</f>
        <v>Nee</v>
      </c>
    </row>
    <row r="142" spans="2:5" x14ac:dyDescent="0.25">
      <c r="B142" s="1">
        <v>2050</v>
      </c>
      <c r="C142" s="1" t="s">
        <v>116</v>
      </c>
      <c r="D142" s="1">
        <v>100</v>
      </c>
      <c r="E142" s="2" t="str">
        <f>IF(COUNTIF(ZoneFiche[Zone],C142)&gt;0,"Ja","Nee")</f>
        <v>Nee</v>
      </c>
    </row>
    <row r="143" spans="2:5" x14ac:dyDescent="0.25">
      <c r="B143" s="1">
        <v>2060</v>
      </c>
      <c r="C143" s="1" t="s">
        <v>110</v>
      </c>
      <c r="D143" s="1">
        <v>70</v>
      </c>
      <c r="E143" s="2" t="str">
        <f>IF(COUNTIF(ZoneFiche[Zone],C143)&gt;0,"Ja","Nee")</f>
        <v>Nee</v>
      </c>
    </row>
    <row r="144" spans="2:5" x14ac:dyDescent="0.25">
      <c r="B144" s="1">
        <v>2060</v>
      </c>
      <c r="C144" s="1" t="s">
        <v>389</v>
      </c>
      <c r="D144" s="1">
        <v>26</v>
      </c>
      <c r="E144" s="2" t="str">
        <f>IF(COUNTIF(ZoneFiche[Zone],C144)&gt;0,"Ja","Nee")</f>
        <v>Nee</v>
      </c>
    </row>
    <row r="145" spans="2:5" x14ac:dyDescent="0.25">
      <c r="B145" s="1">
        <v>2070</v>
      </c>
      <c r="C145" s="1" t="s">
        <v>117</v>
      </c>
      <c r="D145" s="1">
        <v>8</v>
      </c>
      <c r="E145" s="2" t="str">
        <f>IF(COUNTIF(ZoneFiche[Zone],C145)&gt;0,"Ja","Nee")</f>
        <v>Nee</v>
      </c>
    </row>
    <row r="146" spans="2:5" x14ac:dyDescent="0.25">
      <c r="B146" s="1">
        <v>2070</v>
      </c>
      <c r="C146" s="1" t="s">
        <v>116</v>
      </c>
      <c r="D146" s="1">
        <v>89</v>
      </c>
      <c r="E146" s="2" t="str">
        <f>IF(COUNTIF(ZoneFiche[Zone],C146)&gt;0,"Ja","Nee")</f>
        <v>Nee</v>
      </c>
    </row>
    <row r="147" spans="2:5" x14ac:dyDescent="0.25">
      <c r="B147" s="1">
        <v>2099</v>
      </c>
      <c r="C147" s="1" t="s">
        <v>114</v>
      </c>
      <c r="D147" s="1">
        <v>100</v>
      </c>
      <c r="E147" s="2" t="str">
        <f>IF(COUNTIF(ZoneFiche[Zone],C147)&gt;0,"Ja","Nee")</f>
        <v>Nee</v>
      </c>
    </row>
    <row r="148" spans="2:5" x14ac:dyDescent="0.25">
      <c r="B148" s="1">
        <v>2100</v>
      </c>
      <c r="C148" s="1" t="s">
        <v>112</v>
      </c>
      <c r="D148" s="1">
        <v>8</v>
      </c>
      <c r="E148" s="2" t="str">
        <f>IF(COUNTIF(ZoneFiche[Zone],C148)&gt;0,"Ja","Nee")</f>
        <v>Nee</v>
      </c>
    </row>
    <row r="149" spans="2:5" x14ac:dyDescent="0.25">
      <c r="B149" s="1">
        <v>2100</v>
      </c>
      <c r="C149" s="1" t="s">
        <v>118</v>
      </c>
      <c r="D149" s="1">
        <v>48</v>
      </c>
      <c r="E149" s="2" t="str">
        <f>IF(COUNTIF(ZoneFiche[Zone],C149)&gt;0,"Ja","Nee")</f>
        <v>Nee</v>
      </c>
    </row>
    <row r="150" spans="2:5" x14ac:dyDescent="0.25">
      <c r="B150" s="1">
        <v>2100</v>
      </c>
      <c r="C150" s="1" t="s">
        <v>389</v>
      </c>
      <c r="D150" s="1">
        <v>39</v>
      </c>
      <c r="E150" s="2" t="str">
        <f>IF(COUNTIF(ZoneFiche[Zone],C150)&gt;0,"Ja","Nee")</f>
        <v>Nee</v>
      </c>
    </row>
    <row r="151" spans="2:5" x14ac:dyDescent="0.25">
      <c r="B151" s="1">
        <v>2110</v>
      </c>
      <c r="C151" s="1" t="s">
        <v>118</v>
      </c>
      <c r="D151" s="1">
        <v>74</v>
      </c>
      <c r="E151" s="2" t="str">
        <f>IF(COUNTIF(ZoneFiche[Zone],C151)&gt;0,"Ja","Nee")</f>
        <v>Nee</v>
      </c>
    </row>
    <row r="152" spans="2:5" x14ac:dyDescent="0.25">
      <c r="B152" s="1">
        <v>2110</v>
      </c>
      <c r="C152" s="1" t="s">
        <v>119</v>
      </c>
      <c r="D152" s="1">
        <v>18</v>
      </c>
      <c r="E152" s="2" t="str">
        <f>IF(COUNTIF(ZoneFiche[Zone],C152)&gt;0,"Ja","Nee")</f>
        <v>Nee</v>
      </c>
    </row>
    <row r="153" spans="2:5" x14ac:dyDescent="0.25">
      <c r="B153" s="1">
        <v>2110</v>
      </c>
      <c r="C153" s="1" t="s">
        <v>389</v>
      </c>
      <c r="D153" s="1">
        <v>8</v>
      </c>
      <c r="E153" s="2" t="str">
        <f>IF(COUNTIF(ZoneFiche[Zone],C153)&gt;0,"Ja","Nee")</f>
        <v>Nee</v>
      </c>
    </row>
    <row r="154" spans="2:5" x14ac:dyDescent="0.25">
      <c r="B154" s="1">
        <v>2140</v>
      </c>
      <c r="C154" s="1" t="s">
        <v>112</v>
      </c>
      <c r="D154" s="1">
        <v>80</v>
      </c>
      <c r="E154" s="2" t="str">
        <f>IF(COUNTIF(ZoneFiche[Zone],C154)&gt;0,"Ja","Nee")</f>
        <v>Nee</v>
      </c>
    </row>
    <row r="155" spans="2:5" x14ac:dyDescent="0.25">
      <c r="B155" s="1">
        <v>2140</v>
      </c>
      <c r="C155" s="1" t="s">
        <v>110</v>
      </c>
      <c r="D155" s="1">
        <v>14</v>
      </c>
      <c r="E155" s="2" t="str">
        <f>IF(COUNTIF(ZoneFiche[Zone],C155)&gt;0,"Ja","Nee")</f>
        <v>Nee</v>
      </c>
    </row>
    <row r="156" spans="2:5" x14ac:dyDescent="0.25">
      <c r="B156" s="1">
        <v>2140</v>
      </c>
      <c r="C156" s="1" t="s">
        <v>389</v>
      </c>
      <c r="D156" s="1">
        <v>5</v>
      </c>
      <c r="E156" s="2" t="str">
        <f>IF(COUNTIF(ZoneFiche[Zone],C156)&gt;0,"Ja","Nee")</f>
        <v>Nee</v>
      </c>
    </row>
    <row r="157" spans="2:5" x14ac:dyDescent="0.25">
      <c r="B157" s="1">
        <v>2150</v>
      </c>
      <c r="C157" s="1" t="s">
        <v>120</v>
      </c>
      <c r="D157" s="1">
        <v>81</v>
      </c>
      <c r="E157" s="2" t="str">
        <f>IF(COUNTIF(ZoneFiche[Zone],C157)&gt;0,"Ja","Nee")</f>
        <v>Nee</v>
      </c>
    </row>
    <row r="158" spans="2:5" x14ac:dyDescent="0.25">
      <c r="B158" s="1">
        <v>2150</v>
      </c>
      <c r="C158" s="1" t="s">
        <v>118</v>
      </c>
      <c r="D158" s="1">
        <v>19</v>
      </c>
      <c r="E158" s="2" t="str">
        <f>IF(COUNTIF(ZoneFiche[Zone],C158)&gt;0,"Ja","Nee")</f>
        <v>Nee</v>
      </c>
    </row>
    <row r="159" spans="2:5" x14ac:dyDescent="0.25">
      <c r="B159" s="1">
        <v>2160</v>
      </c>
      <c r="C159" s="1" t="s">
        <v>120</v>
      </c>
      <c r="D159" s="1">
        <v>13</v>
      </c>
      <c r="E159" s="2" t="str">
        <f>IF(COUNTIF(ZoneFiche[Zone],C159)&gt;0,"Ja","Nee")</f>
        <v>Nee</v>
      </c>
    </row>
    <row r="160" spans="2:5" x14ac:dyDescent="0.25">
      <c r="B160" s="1">
        <v>2160</v>
      </c>
      <c r="C160" s="1" t="s">
        <v>118</v>
      </c>
      <c r="D160" s="1">
        <v>84</v>
      </c>
      <c r="E160" s="2" t="str">
        <f>IF(COUNTIF(ZoneFiche[Zone],C160)&gt;0,"Ja","Nee")</f>
        <v>Nee</v>
      </c>
    </row>
    <row r="161" spans="2:5" x14ac:dyDescent="0.25">
      <c r="B161" s="1">
        <v>2170</v>
      </c>
      <c r="C161" s="1" t="s">
        <v>389</v>
      </c>
      <c r="D161" s="1">
        <v>96</v>
      </c>
      <c r="E161" s="2" t="str">
        <f>IF(COUNTIF(ZoneFiche[Zone],C161)&gt;0,"Ja","Nee")</f>
        <v>Nee</v>
      </c>
    </row>
    <row r="162" spans="2:5" x14ac:dyDescent="0.25">
      <c r="B162" s="1">
        <v>2180</v>
      </c>
      <c r="C162" s="1" t="s">
        <v>114</v>
      </c>
      <c r="D162" s="1">
        <v>10</v>
      </c>
      <c r="E162" s="2" t="str">
        <f>IF(COUNTIF(ZoneFiche[Zone],C162)&gt;0,"Ja","Nee")</f>
        <v>Nee</v>
      </c>
    </row>
    <row r="163" spans="2:5" x14ac:dyDescent="0.25">
      <c r="B163" s="1">
        <v>2180</v>
      </c>
      <c r="C163" s="1" t="s">
        <v>388</v>
      </c>
      <c r="D163" s="1">
        <v>89</v>
      </c>
      <c r="E163" s="2" t="str">
        <f>IF(COUNTIF(ZoneFiche[Zone],C163)&gt;0,"Ja","Nee")</f>
        <v>Nee</v>
      </c>
    </row>
    <row r="164" spans="2:5" x14ac:dyDescent="0.25">
      <c r="B164" s="1">
        <v>2200</v>
      </c>
      <c r="C164" s="1" t="s">
        <v>121</v>
      </c>
      <c r="D164" s="1">
        <v>38</v>
      </c>
      <c r="E164" s="2" t="str">
        <f>IF(COUNTIF(ZoneFiche[Zone],C164)&gt;0,"Ja","Nee")</f>
        <v>Nee</v>
      </c>
    </row>
    <row r="165" spans="2:5" x14ac:dyDescent="0.25">
      <c r="B165" s="1">
        <v>2200</v>
      </c>
      <c r="C165" s="1" t="s">
        <v>122</v>
      </c>
      <c r="D165" s="1">
        <v>33</v>
      </c>
      <c r="E165" s="2" t="str">
        <f>IF(COUNTIF(ZoneFiche[Zone],C165)&gt;0,"Ja","Nee")</f>
        <v>Nee</v>
      </c>
    </row>
    <row r="166" spans="2:5" x14ac:dyDescent="0.25">
      <c r="B166" s="1">
        <v>2200</v>
      </c>
      <c r="C166" s="1" t="s">
        <v>123</v>
      </c>
      <c r="D166" s="1">
        <v>26</v>
      </c>
      <c r="E166" s="2" t="str">
        <f>IF(COUNTIF(ZoneFiche[Zone],C166)&gt;0,"Ja","Nee")</f>
        <v>Nee</v>
      </c>
    </row>
    <row r="167" spans="2:5" x14ac:dyDescent="0.25">
      <c r="B167" s="1">
        <v>2220</v>
      </c>
      <c r="C167" s="1" t="s">
        <v>390</v>
      </c>
      <c r="D167" s="1">
        <v>100</v>
      </c>
      <c r="E167" s="2" t="str">
        <f>IF(COUNTIF(ZoneFiche[Zone],C167)&gt;0,"Ja","Nee")</f>
        <v>Nee</v>
      </c>
    </row>
    <row r="168" spans="2:5" x14ac:dyDescent="0.25">
      <c r="B168" s="1">
        <v>2221</v>
      </c>
      <c r="C168" s="1" t="s">
        <v>390</v>
      </c>
      <c r="D168" s="1">
        <v>99</v>
      </c>
      <c r="E168" s="2" t="str">
        <f>IF(COUNTIF(ZoneFiche[Zone],C168)&gt;0,"Ja","Nee")</f>
        <v>Nee</v>
      </c>
    </row>
    <row r="169" spans="2:5" x14ac:dyDescent="0.25">
      <c r="B169" s="1">
        <v>2222</v>
      </c>
      <c r="C169" s="1" t="s">
        <v>390</v>
      </c>
      <c r="D169" s="1">
        <v>96</v>
      </c>
      <c r="E169" s="2" t="str">
        <f>IF(COUNTIF(ZoneFiche[Zone],C169)&gt;0,"Ja","Nee")</f>
        <v>Nee</v>
      </c>
    </row>
    <row r="170" spans="2:5" x14ac:dyDescent="0.25">
      <c r="B170" s="1">
        <v>2223</v>
      </c>
      <c r="C170" s="1" t="s">
        <v>124</v>
      </c>
      <c r="D170" s="1">
        <v>21</v>
      </c>
      <c r="E170" s="2" t="str">
        <f>IF(COUNTIF(ZoneFiche[Zone],C170)&gt;0,"Ja","Nee")</f>
        <v>Nee</v>
      </c>
    </row>
    <row r="171" spans="2:5" x14ac:dyDescent="0.25">
      <c r="B171" s="1">
        <v>2223</v>
      </c>
      <c r="C171" s="1" t="s">
        <v>390</v>
      </c>
      <c r="D171" s="1">
        <v>78</v>
      </c>
      <c r="E171" s="2" t="str">
        <f>IF(COUNTIF(ZoneFiche[Zone],C171)&gt;0,"Ja","Nee")</f>
        <v>Nee</v>
      </c>
    </row>
    <row r="172" spans="2:5" x14ac:dyDescent="0.25">
      <c r="B172" s="1">
        <v>2230</v>
      </c>
      <c r="C172" s="1" t="s">
        <v>391</v>
      </c>
      <c r="D172" s="1">
        <v>74</v>
      </c>
      <c r="E172" s="2" t="str">
        <f>IF(COUNTIF(ZoneFiche[Zone],C172)&gt;0,"Ja","Nee")</f>
        <v>Nee</v>
      </c>
    </row>
    <row r="173" spans="2:5" x14ac:dyDescent="0.25">
      <c r="B173" s="1">
        <v>2230</v>
      </c>
      <c r="C173" s="1" t="s">
        <v>31</v>
      </c>
      <c r="D173" s="1">
        <v>20</v>
      </c>
      <c r="E173" s="2" t="str">
        <f>IF(COUNTIF(ZoneFiche[Zone],C173)&gt;0,"Ja","Nee")</f>
        <v>Ja</v>
      </c>
    </row>
    <row r="174" spans="2:5" x14ac:dyDescent="0.25">
      <c r="B174" s="1">
        <v>2235</v>
      </c>
      <c r="C174" s="1" t="s">
        <v>390</v>
      </c>
      <c r="D174" s="1">
        <v>95</v>
      </c>
      <c r="E174" s="2" t="str">
        <f>IF(COUNTIF(ZoneFiche[Zone],C174)&gt;0,"Ja","Nee")</f>
        <v>Nee</v>
      </c>
    </row>
    <row r="175" spans="2:5" x14ac:dyDescent="0.25">
      <c r="B175" s="1">
        <v>2240</v>
      </c>
      <c r="C175" s="1" t="s">
        <v>51</v>
      </c>
      <c r="D175" s="1">
        <v>52</v>
      </c>
      <c r="E175" s="2" t="str">
        <f>IF(COUNTIF(ZoneFiche[Zone],C175)&gt;0,"Ja","Nee")</f>
        <v>Nee</v>
      </c>
    </row>
    <row r="176" spans="2:5" x14ac:dyDescent="0.25">
      <c r="B176" s="1">
        <v>2240</v>
      </c>
      <c r="C176" s="1" t="s">
        <v>119</v>
      </c>
      <c r="D176" s="1">
        <v>45</v>
      </c>
      <c r="E176" s="2" t="str">
        <f>IF(COUNTIF(ZoneFiche[Zone],C176)&gt;0,"Ja","Nee")</f>
        <v>Nee</v>
      </c>
    </row>
    <row r="177" spans="2:5" x14ac:dyDescent="0.25">
      <c r="B177" s="1">
        <v>2242</v>
      </c>
      <c r="C177" s="1" t="s">
        <v>119</v>
      </c>
      <c r="D177" s="1">
        <v>85</v>
      </c>
      <c r="E177" s="2" t="str">
        <f>IF(COUNTIF(ZoneFiche[Zone],C177)&gt;0,"Ja","Nee")</f>
        <v>Nee</v>
      </c>
    </row>
    <row r="178" spans="2:5" x14ac:dyDescent="0.25">
      <c r="B178" s="1">
        <v>2242</v>
      </c>
      <c r="C178" s="1" t="s">
        <v>125</v>
      </c>
      <c r="D178" s="1">
        <v>15</v>
      </c>
      <c r="E178" s="2" t="str">
        <f>IF(COUNTIF(ZoneFiche[Zone],C178)&gt;0,"Ja","Nee")</f>
        <v>Nee</v>
      </c>
    </row>
    <row r="179" spans="2:5" x14ac:dyDescent="0.25">
      <c r="B179" s="1">
        <v>2243</v>
      </c>
      <c r="C179" s="1" t="s">
        <v>51</v>
      </c>
      <c r="D179" s="1">
        <v>55</v>
      </c>
      <c r="E179" s="2" t="str">
        <f>IF(COUNTIF(ZoneFiche[Zone],C179)&gt;0,"Ja","Nee")</f>
        <v>Nee</v>
      </c>
    </row>
    <row r="180" spans="2:5" x14ac:dyDescent="0.25">
      <c r="B180" s="1">
        <v>2243</v>
      </c>
      <c r="C180" s="1" t="s">
        <v>119</v>
      </c>
      <c r="D180" s="1">
        <v>45</v>
      </c>
      <c r="E180" s="2" t="str">
        <f>IF(COUNTIF(ZoneFiche[Zone],C180)&gt;0,"Ja","Nee")</f>
        <v>Nee</v>
      </c>
    </row>
    <row r="181" spans="2:5" x14ac:dyDescent="0.25">
      <c r="B181" s="1">
        <v>2250</v>
      </c>
      <c r="C181" s="1" t="s">
        <v>122</v>
      </c>
      <c r="D181" s="1">
        <v>84</v>
      </c>
      <c r="E181" s="2" t="str">
        <f>IF(COUNTIF(ZoneFiche[Zone],C181)&gt;0,"Ja","Nee")</f>
        <v>Nee</v>
      </c>
    </row>
    <row r="182" spans="2:5" x14ac:dyDescent="0.25">
      <c r="B182" s="1">
        <v>2250</v>
      </c>
      <c r="C182" s="1" t="s">
        <v>126</v>
      </c>
      <c r="D182" s="1">
        <v>15</v>
      </c>
      <c r="E182" s="2" t="str">
        <f>IF(COUNTIF(ZoneFiche[Zone],C182)&gt;0,"Ja","Nee")</f>
        <v>Nee</v>
      </c>
    </row>
    <row r="183" spans="2:5" x14ac:dyDescent="0.25">
      <c r="B183" s="1">
        <v>2260</v>
      </c>
      <c r="C183" s="1" t="s">
        <v>63</v>
      </c>
      <c r="D183" s="1">
        <v>60</v>
      </c>
      <c r="E183" s="2" t="str">
        <f>IF(COUNTIF(ZoneFiche[Zone],C183)&gt;0,"Ja","Nee")</f>
        <v>Nee</v>
      </c>
    </row>
    <row r="184" spans="2:5" x14ac:dyDescent="0.25">
      <c r="B184" s="1">
        <v>2260</v>
      </c>
      <c r="C184" s="1" t="s">
        <v>121</v>
      </c>
      <c r="D184" s="1">
        <v>30</v>
      </c>
      <c r="E184" s="2" t="str">
        <f>IF(COUNTIF(ZoneFiche[Zone],C184)&gt;0,"Ja","Nee")</f>
        <v>Nee</v>
      </c>
    </row>
    <row r="185" spans="2:5" x14ac:dyDescent="0.25">
      <c r="B185" s="1">
        <v>2260</v>
      </c>
      <c r="C185" s="1" t="s">
        <v>122</v>
      </c>
      <c r="D185" s="1">
        <v>5</v>
      </c>
      <c r="E185" s="2" t="str">
        <f>IF(COUNTIF(ZoneFiche[Zone],C185)&gt;0,"Ja","Nee")</f>
        <v>Nee</v>
      </c>
    </row>
    <row r="186" spans="2:5" x14ac:dyDescent="0.25">
      <c r="B186" s="1">
        <v>2270</v>
      </c>
      <c r="C186" s="1" t="s">
        <v>390</v>
      </c>
      <c r="D186" s="1">
        <v>5</v>
      </c>
      <c r="E186" s="2" t="str">
        <f>IF(COUNTIF(ZoneFiche[Zone],C186)&gt;0,"Ja","Nee")</f>
        <v>Nee</v>
      </c>
    </row>
    <row r="187" spans="2:5" x14ac:dyDescent="0.25">
      <c r="B187" s="1">
        <v>2270</v>
      </c>
      <c r="C187" s="1" t="s">
        <v>121</v>
      </c>
      <c r="D187" s="1">
        <v>92</v>
      </c>
      <c r="E187" s="2" t="str">
        <f>IF(COUNTIF(ZoneFiche[Zone],C187)&gt;0,"Ja","Nee")</f>
        <v>Nee</v>
      </c>
    </row>
    <row r="188" spans="2:5" x14ac:dyDescent="0.25">
      <c r="B188" s="1">
        <v>2275</v>
      </c>
      <c r="C188" s="1" t="s">
        <v>123</v>
      </c>
      <c r="D188" s="1">
        <v>94</v>
      </c>
      <c r="E188" s="2" t="str">
        <f>IF(COUNTIF(ZoneFiche[Zone],C188)&gt;0,"Ja","Nee")</f>
        <v>Nee</v>
      </c>
    </row>
    <row r="189" spans="2:5" x14ac:dyDescent="0.25">
      <c r="B189" s="1">
        <v>2275</v>
      </c>
      <c r="C189" s="1" t="s">
        <v>392</v>
      </c>
      <c r="D189" s="1">
        <v>5</v>
      </c>
      <c r="E189" s="2" t="str">
        <f>IF(COUNTIF(ZoneFiche[Zone],C189)&gt;0,"Ja","Nee")</f>
        <v>Nee</v>
      </c>
    </row>
    <row r="190" spans="2:5" x14ac:dyDescent="0.25">
      <c r="B190" s="1">
        <v>2280</v>
      </c>
      <c r="C190" s="1" t="s">
        <v>121</v>
      </c>
      <c r="D190" s="1">
        <v>6</v>
      </c>
      <c r="E190" s="2" t="str">
        <f>IF(COUNTIF(ZoneFiche[Zone],C190)&gt;0,"Ja","Nee")</f>
        <v>Nee</v>
      </c>
    </row>
    <row r="191" spans="2:5" x14ac:dyDescent="0.25">
      <c r="B191" s="1">
        <v>2280</v>
      </c>
      <c r="C191" s="1" t="s">
        <v>51</v>
      </c>
      <c r="D191" s="1">
        <v>88</v>
      </c>
      <c r="E191" s="2" t="str">
        <f>IF(COUNTIF(ZoneFiche[Zone],C191)&gt;0,"Ja","Nee")</f>
        <v>Nee</v>
      </c>
    </row>
    <row r="192" spans="2:5" x14ac:dyDescent="0.25">
      <c r="B192" s="1">
        <v>2288</v>
      </c>
      <c r="C192" s="1" t="s">
        <v>121</v>
      </c>
      <c r="D192" s="1">
        <v>7</v>
      </c>
      <c r="E192" s="2" t="str">
        <f>IF(COUNTIF(ZoneFiche[Zone],C192)&gt;0,"Ja","Nee")</f>
        <v>Nee</v>
      </c>
    </row>
    <row r="193" spans="2:5" x14ac:dyDescent="0.25">
      <c r="B193" s="1">
        <v>2288</v>
      </c>
      <c r="C193" s="1" t="s">
        <v>51</v>
      </c>
      <c r="D193" s="1">
        <v>93</v>
      </c>
      <c r="E193" s="2" t="str">
        <f>IF(COUNTIF(ZoneFiche[Zone],C193)&gt;0,"Ja","Nee")</f>
        <v>Nee</v>
      </c>
    </row>
    <row r="194" spans="2:5" x14ac:dyDescent="0.25">
      <c r="B194" s="1">
        <v>2290</v>
      </c>
      <c r="C194" s="1" t="s">
        <v>123</v>
      </c>
      <c r="D194" s="1">
        <v>6</v>
      </c>
      <c r="E194" s="2" t="str">
        <f>IF(COUNTIF(ZoneFiche[Zone],C194)&gt;0,"Ja","Nee")</f>
        <v>Nee</v>
      </c>
    </row>
    <row r="195" spans="2:5" x14ac:dyDescent="0.25">
      <c r="B195" s="1">
        <v>2290</v>
      </c>
      <c r="C195" s="1" t="s">
        <v>51</v>
      </c>
      <c r="D195" s="1">
        <v>81</v>
      </c>
      <c r="E195" s="2" t="str">
        <f>IF(COUNTIF(ZoneFiche[Zone],C195)&gt;0,"Ja","Nee")</f>
        <v>Nee</v>
      </c>
    </row>
    <row r="196" spans="2:5" x14ac:dyDescent="0.25">
      <c r="B196" s="1">
        <v>2290</v>
      </c>
      <c r="C196" s="1" t="s">
        <v>125</v>
      </c>
      <c r="D196" s="1">
        <v>9</v>
      </c>
      <c r="E196" s="2" t="str">
        <f>IF(COUNTIF(ZoneFiche[Zone],C196)&gt;0,"Ja","Nee")</f>
        <v>Nee</v>
      </c>
    </row>
    <row r="197" spans="2:5" x14ac:dyDescent="0.25">
      <c r="B197" s="1">
        <v>2300</v>
      </c>
      <c r="C197" s="1" t="s">
        <v>127</v>
      </c>
      <c r="D197" s="1">
        <v>41</v>
      </c>
      <c r="E197" s="2" t="str">
        <f>IF(COUNTIF(ZoneFiche[Zone],C197)&gt;0,"Ja","Nee")</f>
        <v>Nee</v>
      </c>
    </row>
    <row r="198" spans="2:5" x14ac:dyDescent="0.25">
      <c r="B198" s="1">
        <v>2300</v>
      </c>
      <c r="C198" s="1" t="s">
        <v>392</v>
      </c>
      <c r="D198" s="1">
        <v>15</v>
      </c>
      <c r="E198" s="2" t="str">
        <f>IF(COUNTIF(ZoneFiche[Zone],C198)&gt;0,"Ja","Nee")</f>
        <v>Nee</v>
      </c>
    </row>
    <row r="199" spans="2:5" x14ac:dyDescent="0.25">
      <c r="B199" s="1">
        <v>2300</v>
      </c>
      <c r="C199" s="1" t="s">
        <v>55</v>
      </c>
      <c r="D199" s="1">
        <v>41</v>
      </c>
      <c r="E199" s="2" t="str">
        <f>IF(COUNTIF(ZoneFiche[Zone],C199)&gt;0,"Ja","Nee")</f>
        <v>Nee</v>
      </c>
    </row>
    <row r="200" spans="2:5" x14ac:dyDescent="0.25">
      <c r="B200" s="1">
        <v>2310</v>
      </c>
      <c r="C200" s="1" t="s">
        <v>393</v>
      </c>
      <c r="D200" s="1">
        <v>95</v>
      </c>
      <c r="E200" s="2" t="str">
        <f>IF(COUNTIF(ZoneFiche[Zone],C200)&gt;0,"Ja","Nee")</f>
        <v>Nee</v>
      </c>
    </row>
    <row r="201" spans="2:5" x14ac:dyDescent="0.25">
      <c r="B201" s="1">
        <v>2320</v>
      </c>
      <c r="C201" s="1" t="s">
        <v>393</v>
      </c>
      <c r="D201" s="1">
        <v>8</v>
      </c>
      <c r="E201" s="2" t="str">
        <f>IF(COUNTIF(ZoneFiche[Zone],C201)&gt;0,"Ja","Nee")</f>
        <v>Nee</v>
      </c>
    </row>
    <row r="202" spans="2:5" x14ac:dyDescent="0.25">
      <c r="B202" s="1">
        <v>2320</v>
      </c>
      <c r="C202" s="1" t="s">
        <v>41</v>
      </c>
      <c r="D202" s="1">
        <v>92</v>
      </c>
      <c r="E202" s="2" t="str">
        <f>IF(COUNTIF(ZoneFiche[Zone],C202)&gt;0,"Ja","Nee")</f>
        <v>Nee</v>
      </c>
    </row>
    <row r="203" spans="2:5" x14ac:dyDescent="0.25">
      <c r="B203" s="1">
        <v>2321</v>
      </c>
      <c r="C203" s="1" t="s">
        <v>41</v>
      </c>
      <c r="D203" s="1">
        <v>89</v>
      </c>
      <c r="E203" s="2" t="str">
        <f>IF(COUNTIF(ZoneFiche[Zone],C203)&gt;0,"Ja","Nee")</f>
        <v>Nee</v>
      </c>
    </row>
    <row r="204" spans="2:5" x14ac:dyDescent="0.25">
      <c r="B204" s="1">
        <v>2321</v>
      </c>
      <c r="C204" s="1" t="s">
        <v>128</v>
      </c>
      <c r="D204" s="1">
        <v>10</v>
      </c>
      <c r="E204" s="2" t="str">
        <f>IF(COUNTIF(ZoneFiche[Zone],C204)&gt;0,"Ja","Nee")</f>
        <v>Nee</v>
      </c>
    </row>
    <row r="205" spans="2:5" x14ac:dyDescent="0.25">
      <c r="B205" s="1">
        <v>2322</v>
      </c>
      <c r="C205" s="1" t="s">
        <v>41</v>
      </c>
      <c r="D205" s="1">
        <v>98</v>
      </c>
      <c r="E205" s="2" t="str">
        <f>IF(COUNTIF(ZoneFiche[Zone],C205)&gt;0,"Ja","Nee")</f>
        <v>Nee</v>
      </c>
    </row>
    <row r="206" spans="2:5" x14ac:dyDescent="0.25">
      <c r="B206" s="1">
        <v>2323</v>
      </c>
      <c r="C206" s="1" t="s">
        <v>41</v>
      </c>
      <c r="D206" s="1">
        <v>35</v>
      </c>
      <c r="E206" s="2" t="str">
        <f>IF(COUNTIF(ZoneFiche[Zone],C206)&gt;0,"Ja","Nee")</f>
        <v>Nee</v>
      </c>
    </row>
    <row r="207" spans="2:5" x14ac:dyDescent="0.25">
      <c r="B207" s="1">
        <v>2323</v>
      </c>
      <c r="C207" s="1" t="s">
        <v>392</v>
      </c>
      <c r="D207" s="1">
        <v>62</v>
      </c>
      <c r="E207" s="2" t="str">
        <f>IF(COUNTIF(ZoneFiche[Zone],C207)&gt;0,"Ja","Nee")</f>
        <v>Nee</v>
      </c>
    </row>
    <row r="208" spans="2:5" x14ac:dyDescent="0.25">
      <c r="B208" s="1">
        <v>2328</v>
      </c>
      <c r="C208" s="1" t="s">
        <v>41</v>
      </c>
      <c r="D208" s="1">
        <v>100</v>
      </c>
      <c r="E208" s="2" t="str">
        <f>IF(COUNTIF(ZoneFiche[Zone],C208)&gt;0,"Ja","Nee")</f>
        <v>Nee</v>
      </c>
    </row>
    <row r="209" spans="2:5" x14ac:dyDescent="0.25">
      <c r="B209" s="1">
        <v>2330</v>
      </c>
      <c r="C209" s="1" t="s">
        <v>392</v>
      </c>
      <c r="D209" s="1">
        <v>88</v>
      </c>
      <c r="E209" s="2" t="str">
        <f>IF(COUNTIF(ZoneFiche[Zone],C209)&gt;0,"Ja","Nee")</f>
        <v>Nee</v>
      </c>
    </row>
    <row r="210" spans="2:5" x14ac:dyDescent="0.25">
      <c r="B210" s="1">
        <v>2330</v>
      </c>
      <c r="C210" s="1" t="s">
        <v>49</v>
      </c>
      <c r="D210" s="1">
        <v>7</v>
      </c>
      <c r="E210" s="2" t="str">
        <f>IF(COUNTIF(ZoneFiche[Zone],C210)&gt;0,"Ja","Nee")</f>
        <v>Nee</v>
      </c>
    </row>
    <row r="211" spans="2:5" x14ac:dyDescent="0.25">
      <c r="B211" s="1">
        <v>2340</v>
      </c>
      <c r="C211" s="1" t="s">
        <v>123</v>
      </c>
      <c r="D211" s="1">
        <v>5</v>
      </c>
      <c r="E211" s="2" t="str">
        <f>IF(COUNTIF(ZoneFiche[Zone],C211)&gt;0,"Ja","Nee")</f>
        <v>Nee</v>
      </c>
    </row>
    <row r="212" spans="2:5" x14ac:dyDescent="0.25">
      <c r="B212" s="1">
        <v>2340</v>
      </c>
      <c r="C212" s="1" t="s">
        <v>393</v>
      </c>
      <c r="D212" s="1">
        <v>16</v>
      </c>
      <c r="E212" s="2" t="str">
        <f>IF(COUNTIF(ZoneFiche[Zone],C212)&gt;0,"Ja","Nee")</f>
        <v>Nee</v>
      </c>
    </row>
    <row r="213" spans="2:5" x14ac:dyDescent="0.25">
      <c r="B213" s="1">
        <v>2340</v>
      </c>
      <c r="C213" s="1" t="s">
        <v>392</v>
      </c>
      <c r="D213" s="1">
        <v>80</v>
      </c>
      <c r="E213" s="2" t="str">
        <f>IF(COUNTIF(ZoneFiche[Zone],C213)&gt;0,"Ja","Nee")</f>
        <v>Nee</v>
      </c>
    </row>
    <row r="214" spans="2:5" x14ac:dyDescent="0.25">
      <c r="B214" s="1">
        <v>2350</v>
      </c>
      <c r="C214" s="1" t="s">
        <v>123</v>
      </c>
      <c r="D214" s="1">
        <v>9</v>
      </c>
      <c r="E214" s="2" t="str">
        <f>IF(COUNTIF(ZoneFiche[Zone],C214)&gt;0,"Ja","Nee")</f>
        <v>Nee</v>
      </c>
    </row>
    <row r="215" spans="2:5" x14ac:dyDescent="0.25">
      <c r="B215" s="1">
        <v>2350</v>
      </c>
      <c r="C215" s="1" t="s">
        <v>392</v>
      </c>
      <c r="D215" s="1">
        <v>89</v>
      </c>
      <c r="E215" s="2" t="str">
        <f>IF(COUNTIF(ZoneFiche[Zone],C215)&gt;0,"Ja","Nee")</f>
        <v>Nee</v>
      </c>
    </row>
    <row r="216" spans="2:5" x14ac:dyDescent="0.25">
      <c r="B216" s="1">
        <v>2360</v>
      </c>
      <c r="C216" s="1" t="s">
        <v>127</v>
      </c>
      <c r="D216" s="1">
        <v>22</v>
      </c>
      <c r="E216" s="2" t="str">
        <f>IF(COUNTIF(ZoneFiche[Zone],C216)&gt;0,"Ja","Nee")</f>
        <v>Nee</v>
      </c>
    </row>
    <row r="217" spans="2:5" x14ac:dyDescent="0.25">
      <c r="B217" s="1">
        <v>2360</v>
      </c>
      <c r="C217" s="1" t="s">
        <v>55</v>
      </c>
      <c r="D217" s="1">
        <v>76</v>
      </c>
      <c r="E217" s="2" t="str">
        <f>IF(COUNTIF(ZoneFiche[Zone],C217)&gt;0,"Ja","Nee")</f>
        <v>Nee</v>
      </c>
    </row>
    <row r="218" spans="2:5" x14ac:dyDescent="0.25">
      <c r="B218" s="1">
        <v>2370</v>
      </c>
      <c r="C218" s="1" t="s">
        <v>55</v>
      </c>
      <c r="D218" s="1">
        <v>99</v>
      </c>
      <c r="E218" s="2" t="str">
        <f>IF(COUNTIF(ZoneFiche[Zone],C218)&gt;0,"Ja","Nee")</f>
        <v>Nee</v>
      </c>
    </row>
    <row r="219" spans="2:5" x14ac:dyDescent="0.25">
      <c r="B219" s="1">
        <v>2380</v>
      </c>
      <c r="C219" s="1" t="s">
        <v>55</v>
      </c>
      <c r="D219" s="1">
        <v>100</v>
      </c>
      <c r="E219" s="2" t="str">
        <f>IF(COUNTIF(ZoneFiche[Zone],C219)&gt;0,"Ja","Nee")</f>
        <v>Nee</v>
      </c>
    </row>
    <row r="220" spans="2:5" x14ac:dyDescent="0.25">
      <c r="B220" s="1">
        <v>2381</v>
      </c>
      <c r="C220" s="1" t="s">
        <v>55</v>
      </c>
      <c r="D220" s="1">
        <v>96</v>
      </c>
      <c r="E220" s="2" t="str">
        <f>IF(COUNTIF(ZoneFiche[Zone],C220)&gt;0,"Ja","Nee")</f>
        <v>Nee</v>
      </c>
    </row>
    <row r="221" spans="2:5" x14ac:dyDescent="0.25">
      <c r="B221" s="1">
        <v>2382</v>
      </c>
      <c r="C221" s="1" t="s">
        <v>55</v>
      </c>
      <c r="D221" s="1">
        <v>100</v>
      </c>
      <c r="E221" s="2" t="str">
        <f>IF(COUNTIF(ZoneFiche[Zone],C221)&gt;0,"Ja","Nee")</f>
        <v>Nee</v>
      </c>
    </row>
    <row r="222" spans="2:5" x14ac:dyDescent="0.25">
      <c r="B222" s="1">
        <v>2387</v>
      </c>
      <c r="C222" s="1" t="s">
        <v>55</v>
      </c>
      <c r="D222" s="1">
        <v>87</v>
      </c>
      <c r="E222" s="2" t="str">
        <f>IF(COUNTIF(ZoneFiche[Zone],C222)&gt;0,"Ja","Nee")</f>
        <v>Nee</v>
      </c>
    </row>
    <row r="223" spans="2:5" x14ac:dyDescent="0.25">
      <c r="B223" s="1">
        <v>2390</v>
      </c>
      <c r="C223" s="1" t="s">
        <v>123</v>
      </c>
      <c r="D223" s="1">
        <v>10</v>
      </c>
      <c r="E223" s="2" t="str">
        <f>IF(COUNTIF(ZoneFiche[Zone],C223)&gt;0,"Ja","Nee")</f>
        <v>Nee</v>
      </c>
    </row>
    <row r="224" spans="2:5" x14ac:dyDescent="0.25">
      <c r="B224" s="1">
        <v>2390</v>
      </c>
      <c r="C224" s="1" t="s">
        <v>125</v>
      </c>
      <c r="D224" s="1">
        <v>83</v>
      </c>
      <c r="E224" s="2" t="str">
        <f>IF(COUNTIF(ZoneFiche[Zone],C224)&gt;0,"Ja","Nee")</f>
        <v>Nee</v>
      </c>
    </row>
    <row r="225" spans="2:5" x14ac:dyDescent="0.25">
      <c r="B225" s="1">
        <v>2390</v>
      </c>
      <c r="C225" s="1" t="s">
        <v>393</v>
      </c>
      <c r="D225" s="1">
        <v>5</v>
      </c>
      <c r="E225" s="2" t="str">
        <f>IF(COUNTIF(ZoneFiche[Zone],C225)&gt;0,"Ja","Nee")</f>
        <v>Nee</v>
      </c>
    </row>
    <row r="226" spans="2:5" x14ac:dyDescent="0.25">
      <c r="B226" s="1">
        <v>2400</v>
      </c>
      <c r="C226" s="1" t="s">
        <v>26</v>
      </c>
      <c r="D226" s="1">
        <v>10</v>
      </c>
      <c r="E226" s="2" t="str">
        <f>IF(COUNTIF(ZoneFiche[Zone],C226)&gt;0,"Ja","Nee")</f>
        <v>Nee</v>
      </c>
    </row>
    <row r="227" spans="2:5" x14ac:dyDescent="0.25">
      <c r="B227" s="1">
        <v>2400</v>
      </c>
      <c r="C227" s="1" t="s">
        <v>394</v>
      </c>
      <c r="D227" s="1">
        <v>76</v>
      </c>
      <c r="E227" s="2" t="str">
        <f>IF(COUNTIF(ZoneFiche[Zone],C227)&gt;0,"Ja","Nee")</f>
        <v>Nee</v>
      </c>
    </row>
    <row r="228" spans="2:5" x14ac:dyDescent="0.25">
      <c r="B228" s="1">
        <v>2400</v>
      </c>
      <c r="C228" s="1" t="s">
        <v>55</v>
      </c>
      <c r="D228" s="1">
        <v>13</v>
      </c>
      <c r="E228" s="2" t="str">
        <f>IF(COUNTIF(ZoneFiche[Zone],C228)&gt;0,"Ja","Nee")</f>
        <v>Nee</v>
      </c>
    </row>
    <row r="229" spans="2:5" x14ac:dyDescent="0.25">
      <c r="B229" s="1">
        <v>2430</v>
      </c>
      <c r="C229" s="1" t="s">
        <v>395</v>
      </c>
      <c r="D229" s="1">
        <v>94</v>
      </c>
      <c r="E229" s="2" t="str">
        <f>IF(COUNTIF(ZoneFiche[Zone],C229)&gt;0,"Ja","Nee")</f>
        <v>Nee</v>
      </c>
    </row>
    <row r="230" spans="2:5" x14ac:dyDescent="0.25">
      <c r="B230" s="1">
        <v>2430</v>
      </c>
      <c r="C230" s="1" t="s">
        <v>129</v>
      </c>
      <c r="D230" s="1">
        <v>6</v>
      </c>
      <c r="E230" s="2" t="str">
        <f>IF(COUNTIF(ZoneFiche[Zone],C230)&gt;0,"Ja","Nee")</f>
        <v>Nee</v>
      </c>
    </row>
    <row r="231" spans="2:5" x14ac:dyDescent="0.25">
      <c r="B231" s="1">
        <v>2431</v>
      </c>
      <c r="C231" s="1" t="s">
        <v>31</v>
      </c>
      <c r="D231" s="1">
        <v>12</v>
      </c>
      <c r="E231" s="2" t="str">
        <f>IF(COUNTIF(ZoneFiche[Zone],C231)&gt;0,"Ja","Nee")</f>
        <v>Ja</v>
      </c>
    </row>
    <row r="232" spans="2:5" x14ac:dyDescent="0.25">
      <c r="B232" s="1">
        <v>2431</v>
      </c>
      <c r="C232" s="1" t="s">
        <v>395</v>
      </c>
      <c r="D232" s="1">
        <v>88</v>
      </c>
      <c r="E232" s="2" t="str">
        <f>IF(COUNTIF(ZoneFiche[Zone],C232)&gt;0,"Ja","Nee")</f>
        <v>Nee</v>
      </c>
    </row>
    <row r="233" spans="2:5" x14ac:dyDescent="0.25">
      <c r="B233" s="1">
        <v>2440</v>
      </c>
      <c r="C233" s="1" t="s">
        <v>129</v>
      </c>
      <c r="D233" s="1">
        <v>18</v>
      </c>
      <c r="E233" s="2" t="str">
        <f>IF(COUNTIF(ZoneFiche[Zone],C233)&gt;0,"Ja","Nee")</f>
        <v>Nee</v>
      </c>
    </row>
    <row r="234" spans="2:5" x14ac:dyDescent="0.25">
      <c r="B234" s="1">
        <v>2440</v>
      </c>
      <c r="C234" s="1" t="s">
        <v>126</v>
      </c>
      <c r="D234" s="1">
        <v>69</v>
      </c>
      <c r="E234" s="2" t="str">
        <f>IF(COUNTIF(ZoneFiche[Zone],C234)&gt;0,"Ja","Nee")</f>
        <v>Nee</v>
      </c>
    </row>
    <row r="235" spans="2:5" x14ac:dyDescent="0.25">
      <c r="B235" s="1">
        <v>2440</v>
      </c>
      <c r="C235" s="1" t="s">
        <v>394</v>
      </c>
      <c r="D235" s="1">
        <v>8</v>
      </c>
      <c r="E235" s="2" t="str">
        <f>IF(COUNTIF(ZoneFiche[Zone],C235)&gt;0,"Ja","Nee")</f>
        <v>Nee</v>
      </c>
    </row>
    <row r="236" spans="2:5" x14ac:dyDescent="0.25">
      <c r="B236" s="1">
        <v>2450</v>
      </c>
      <c r="C236" s="1" t="s">
        <v>129</v>
      </c>
      <c r="D236" s="1">
        <v>90</v>
      </c>
      <c r="E236" s="2" t="str">
        <f>IF(COUNTIF(ZoneFiche[Zone],C236)&gt;0,"Ja","Nee")</f>
        <v>Nee</v>
      </c>
    </row>
    <row r="237" spans="2:5" x14ac:dyDescent="0.25">
      <c r="B237" s="1">
        <v>2450</v>
      </c>
      <c r="C237" s="1" t="s">
        <v>126</v>
      </c>
      <c r="D237" s="1">
        <v>5</v>
      </c>
      <c r="E237" s="2" t="str">
        <f>IF(COUNTIF(ZoneFiche[Zone],C237)&gt;0,"Ja","Nee")</f>
        <v>Nee</v>
      </c>
    </row>
    <row r="238" spans="2:5" x14ac:dyDescent="0.25">
      <c r="B238" s="1">
        <v>2460</v>
      </c>
      <c r="C238" s="1" t="s">
        <v>123</v>
      </c>
      <c r="D238" s="1">
        <v>89</v>
      </c>
      <c r="E238" s="2" t="str">
        <f>IF(COUNTIF(ZoneFiche[Zone],C238)&gt;0,"Ja","Nee")</f>
        <v>Nee</v>
      </c>
    </row>
    <row r="239" spans="2:5" x14ac:dyDescent="0.25">
      <c r="B239" s="1">
        <v>2460</v>
      </c>
      <c r="C239" s="1" t="s">
        <v>127</v>
      </c>
      <c r="D239" s="1">
        <v>5</v>
      </c>
      <c r="E239" s="2" t="str">
        <f>IF(COUNTIF(ZoneFiche[Zone],C239)&gt;0,"Ja","Nee")</f>
        <v>Nee</v>
      </c>
    </row>
    <row r="240" spans="2:5" x14ac:dyDescent="0.25">
      <c r="B240" s="1">
        <v>2470</v>
      </c>
      <c r="C240" s="1" t="s">
        <v>394</v>
      </c>
      <c r="D240" s="1">
        <v>91</v>
      </c>
      <c r="E240" s="2" t="str">
        <f>IF(COUNTIF(ZoneFiche[Zone],C240)&gt;0,"Ja","Nee")</f>
        <v>Nee</v>
      </c>
    </row>
    <row r="241" spans="2:5" x14ac:dyDescent="0.25">
      <c r="B241" s="1">
        <v>2470</v>
      </c>
      <c r="C241" s="1" t="s">
        <v>55</v>
      </c>
      <c r="D241" s="1">
        <v>5</v>
      </c>
      <c r="E241" s="2" t="str">
        <f>IF(COUNTIF(ZoneFiche[Zone],C241)&gt;0,"Ja","Nee")</f>
        <v>Nee</v>
      </c>
    </row>
    <row r="242" spans="2:5" x14ac:dyDescent="0.25">
      <c r="B242" s="1">
        <v>2480</v>
      </c>
      <c r="C242" s="1" t="s">
        <v>394</v>
      </c>
      <c r="D242" s="1">
        <v>100</v>
      </c>
      <c r="E242" s="2" t="str">
        <f>IF(COUNTIF(ZoneFiche[Zone],C242)&gt;0,"Ja","Nee")</f>
        <v>Nee</v>
      </c>
    </row>
    <row r="243" spans="2:5" x14ac:dyDescent="0.25">
      <c r="B243" s="1">
        <v>2490</v>
      </c>
      <c r="C243" s="1" t="s">
        <v>129</v>
      </c>
      <c r="D243" s="1">
        <v>9</v>
      </c>
      <c r="E243" s="2" t="str">
        <f>IF(COUNTIF(ZoneFiche[Zone],C243)&gt;0,"Ja","Nee")</f>
        <v>Nee</v>
      </c>
    </row>
    <row r="244" spans="2:5" x14ac:dyDescent="0.25">
      <c r="B244" s="1">
        <v>2490</v>
      </c>
      <c r="C244" s="1" t="s">
        <v>26</v>
      </c>
      <c r="D244" s="1">
        <v>24</v>
      </c>
      <c r="E244" s="2" t="str">
        <f>IF(COUNTIF(ZoneFiche[Zone],C244)&gt;0,"Ja","Nee")</f>
        <v>Nee</v>
      </c>
    </row>
    <row r="245" spans="2:5" x14ac:dyDescent="0.25">
      <c r="B245" s="1">
        <v>2490</v>
      </c>
      <c r="C245" s="1" t="s">
        <v>394</v>
      </c>
      <c r="D245" s="1">
        <v>66</v>
      </c>
      <c r="E245" s="2" t="str">
        <f>IF(COUNTIF(ZoneFiche[Zone],C245)&gt;0,"Ja","Nee")</f>
        <v>Nee</v>
      </c>
    </row>
    <row r="246" spans="2:5" x14ac:dyDescent="0.25">
      <c r="B246" s="1">
        <v>2491</v>
      </c>
      <c r="C246" s="1" t="s">
        <v>394</v>
      </c>
      <c r="D246" s="1">
        <v>97</v>
      </c>
      <c r="E246" s="2" t="str">
        <f>IF(COUNTIF(ZoneFiche[Zone],C246)&gt;0,"Ja","Nee")</f>
        <v>Nee</v>
      </c>
    </row>
    <row r="247" spans="2:5" x14ac:dyDescent="0.25">
      <c r="B247" s="1">
        <v>2500</v>
      </c>
      <c r="C247" s="1" t="s">
        <v>130</v>
      </c>
      <c r="D247" s="1">
        <v>91</v>
      </c>
      <c r="E247" s="2" t="str">
        <f>IF(COUNTIF(ZoneFiche[Zone],C247)&gt;0,"Ja","Nee")</f>
        <v>Nee</v>
      </c>
    </row>
    <row r="248" spans="2:5" x14ac:dyDescent="0.25">
      <c r="B248" s="1">
        <v>2520</v>
      </c>
      <c r="C248" s="1" t="s">
        <v>130</v>
      </c>
      <c r="D248" s="1">
        <v>32</v>
      </c>
      <c r="E248" s="2" t="str">
        <f>IF(COUNTIF(ZoneFiche[Zone],C248)&gt;0,"Ja","Nee")</f>
        <v>Nee</v>
      </c>
    </row>
    <row r="249" spans="2:5" x14ac:dyDescent="0.25">
      <c r="B249" s="1">
        <v>2520</v>
      </c>
      <c r="C249" s="1" t="s">
        <v>119</v>
      </c>
      <c r="D249" s="1">
        <v>65</v>
      </c>
      <c r="E249" s="2" t="str">
        <f>IF(COUNTIF(ZoneFiche[Zone],C249)&gt;0,"Ja","Nee")</f>
        <v>Nee</v>
      </c>
    </row>
    <row r="250" spans="2:5" x14ac:dyDescent="0.25">
      <c r="B250" s="1">
        <v>2530</v>
      </c>
      <c r="C250" s="1" t="s">
        <v>130</v>
      </c>
      <c r="D250" s="1">
        <v>10</v>
      </c>
      <c r="E250" s="2" t="str">
        <f>IF(COUNTIF(ZoneFiche[Zone],C250)&gt;0,"Ja","Nee")</f>
        <v>Nee</v>
      </c>
    </row>
    <row r="251" spans="2:5" x14ac:dyDescent="0.25">
      <c r="B251" s="1">
        <v>2530</v>
      </c>
      <c r="C251" s="1" t="s">
        <v>120</v>
      </c>
      <c r="D251" s="1">
        <v>87</v>
      </c>
      <c r="E251" s="2" t="str">
        <f>IF(COUNTIF(ZoneFiche[Zone],C251)&gt;0,"Ja","Nee")</f>
        <v>Nee</v>
      </c>
    </row>
    <row r="252" spans="2:5" x14ac:dyDescent="0.25">
      <c r="B252" s="1">
        <v>2531</v>
      </c>
      <c r="C252" s="1" t="s">
        <v>120</v>
      </c>
      <c r="D252" s="1">
        <v>30</v>
      </c>
      <c r="E252" s="2" t="str">
        <f>IF(COUNTIF(ZoneFiche[Zone],C252)&gt;0,"Ja","Nee")</f>
        <v>Nee</v>
      </c>
    </row>
    <row r="253" spans="2:5" x14ac:dyDescent="0.25">
      <c r="B253" s="1">
        <v>2531</v>
      </c>
      <c r="C253" s="1" t="s">
        <v>118</v>
      </c>
      <c r="D253" s="1">
        <v>58</v>
      </c>
      <c r="E253" s="2" t="str">
        <f>IF(COUNTIF(ZoneFiche[Zone],C253)&gt;0,"Ja","Nee")</f>
        <v>Nee</v>
      </c>
    </row>
    <row r="254" spans="2:5" x14ac:dyDescent="0.25">
      <c r="B254" s="1">
        <v>2531</v>
      </c>
      <c r="C254" s="1" t="s">
        <v>119</v>
      </c>
      <c r="D254" s="1">
        <v>8</v>
      </c>
      <c r="E254" s="2" t="str">
        <f>IF(COUNTIF(ZoneFiche[Zone],C254)&gt;0,"Ja","Nee")</f>
        <v>Nee</v>
      </c>
    </row>
    <row r="255" spans="2:5" x14ac:dyDescent="0.25">
      <c r="B255" s="1">
        <v>2540</v>
      </c>
      <c r="C255" s="1" t="s">
        <v>131</v>
      </c>
      <c r="D255" s="1">
        <v>59</v>
      </c>
      <c r="E255" s="2" t="str">
        <f>IF(COUNTIF(ZoneFiche[Zone],C255)&gt;0,"Ja","Nee")</f>
        <v>Nee</v>
      </c>
    </row>
    <row r="256" spans="2:5" x14ac:dyDescent="0.25">
      <c r="B256" s="1">
        <v>2540</v>
      </c>
      <c r="C256" s="1" t="s">
        <v>120</v>
      </c>
      <c r="D256" s="1">
        <v>41</v>
      </c>
      <c r="E256" s="2" t="str">
        <f>IF(COUNTIF(ZoneFiche[Zone],C256)&gt;0,"Ja","Nee")</f>
        <v>Nee</v>
      </c>
    </row>
    <row r="257" spans="2:5" x14ac:dyDescent="0.25">
      <c r="B257" s="1">
        <v>2547</v>
      </c>
      <c r="C257" s="1" t="s">
        <v>131</v>
      </c>
      <c r="D257" s="1">
        <v>87</v>
      </c>
      <c r="E257" s="2" t="str">
        <f>IF(COUNTIF(ZoneFiche[Zone],C257)&gt;0,"Ja","Nee")</f>
        <v>Nee</v>
      </c>
    </row>
    <row r="258" spans="2:5" x14ac:dyDescent="0.25">
      <c r="B258" s="1">
        <v>2547</v>
      </c>
      <c r="C258" s="1" t="s">
        <v>130</v>
      </c>
      <c r="D258" s="1">
        <v>11</v>
      </c>
      <c r="E258" s="2" t="str">
        <f>IF(COUNTIF(ZoneFiche[Zone],C258)&gt;0,"Ja","Nee")</f>
        <v>Nee</v>
      </c>
    </row>
    <row r="259" spans="2:5" x14ac:dyDescent="0.25">
      <c r="B259" s="1">
        <v>2550</v>
      </c>
      <c r="C259" s="1" t="s">
        <v>22</v>
      </c>
      <c r="D259" s="1">
        <v>8</v>
      </c>
      <c r="E259" s="2" t="str">
        <f>IF(COUNTIF(ZoneFiche[Zone],C259)&gt;0,"Ja","Nee")</f>
        <v>Nee</v>
      </c>
    </row>
    <row r="260" spans="2:5" x14ac:dyDescent="0.25">
      <c r="B260" s="1">
        <v>2550</v>
      </c>
      <c r="C260" s="1" t="s">
        <v>131</v>
      </c>
      <c r="D260" s="1">
        <v>83</v>
      </c>
      <c r="E260" s="2" t="str">
        <f>IF(COUNTIF(ZoneFiche[Zone],C260)&gt;0,"Ja","Nee")</f>
        <v>Nee</v>
      </c>
    </row>
    <row r="261" spans="2:5" x14ac:dyDescent="0.25">
      <c r="B261" s="1">
        <v>2560</v>
      </c>
      <c r="C261" s="1" t="s">
        <v>51</v>
      </c>
      <c r="D261" s="1">
        <v>96</v>
      </c>
      <c r="E261" s="2" t="str">
        <f>IF(COUNTIF(ZoneFiche[Zone],C261)&gt;0,"Ja","Nee")</f>
        <v>Nee</v>
      </c>
    </row>
    <row r="262" spans="2:5" x14ac:dyDescent="0.25">
      <c r="B262" s="1">
        <v>2570</v>
      </c>
      <c r="C262" s="1" t="s">
        <v>32</v>
      </c>
      <c r="D262" s="1">
        <v>82</v>
      </c>
      <c r="E262" s="2" t="str">
        <f>IF(COUNTIF(ZoneFiche[Zone],C262)&gt;0,"Ja","Nee")</f>
        <v>Nee</v>
      </c>
    </row>
    <row r="263" spans="2:5" x14ac:dyDescent="0.25">
      <c r="B263" s="1">
        <v>2570</v>
      </c>
      <c r="C263" s="1" t="s">
        <v>131</v>
      </c>
      <c r="D263" s="1">
        <v>9</v>
      </c>
      <c r="E263" s="2" t="str">
        <f>IF(COUNTIF(ZoneFiche[Zone],C263)&gt;0,"Ja","Nee")</f>
        <v>Nee</v>
      </c>
    </row>
    <row r="264" spans="2:5" x14ac:dyDescent="0.25">
      <c r="B264" s="1">
        <v>2570</v>
      </c>
      <c r="C264" s="1" t="s">
        <v>130</v>
      </c>
      <c r="D264" s="1">
        <v>9</v>
      </c>
      <c r="E264" s="2" t="str">
        <f>IF(COUNTIF(ZoneFiche[Zone],C264)&gt;0,"Ja","Nee")</f>
        <v>Nee</v>
      </c>
    </row>
    <row r="265" spans="2:5" x14ac:dyDescent="0.25">
      <c r="B265" s="1">
        <v>2580</v>
      </c>
      <c r="C265" s="1" t="s">
        <v>124</v>
      </c>
      <c r="D265" s="1">
        <v>69</v>
      </c>
      <c r="E265" s="2" t="str">
        <f>IF(COUNTIF(ZoneFiche[Zone],C265)&gt;0,"Ja","Nee")</f>
        <v>Nee</v>
      </c>
    </row>
    <row r="266" spans="2:5" x14ac:dyDescent="0.25">
      <c r="B266" s="1">
        <v>2580</v>
      </c>
      <c r="C266" s="1" t="s">
        <v>390</v>
      </c>
      <c r="D266" s="1">
        <v>31</v>
      </c>
      <c r="E266" s="2" t="str">
        <f>IF(COUNTIF(ZoneFiche[Zone],C266)&gt;0,"Ja","Nee")</f>
        <v>Nee</v>
      </c>
    </row>
    <row r="267" spans="2:5" x14ac:dyDescent="0.25">
      <c r="B267" s="1">
        <v>2590</v>
      </c>
      <c r="C267" s="1" t="s">
        <v>390</v>
      </c>
      <c r="D267" s="1">
        <v>97</v>
      </c>
      <c r="E267" s="2" t="str">
        <f>IF(COUNTIF(ZoneFiche[Zone],C267)&gt;0,"Ja","Nee")</f>
        <v>Nee</v>
      </c>
    </row>
    <row r="268" spans="2:5" x14ac:dyDescent="0.25">
      <c r="B268" s="1">
        <v>2600</v>
      </c>
      <c r="C268" s="1" t="s">
        <v>113</v>
      </c>
      <c r="D268" s="1">
        <v>16</v>
      </c>
      <c r="E268" s="2" t="str">
        <f>IF(COUNTIF(ZoneFiche[Zone],C268)&gt;0,"Ja","Nee")</f>
        <v>Nee</v>
      </c>
    </row>
    <row r="269" spans="2:5" x14ac:dyDescent="0.25">
      <c r="B269" s="1">
        <v>2600</v>
      </c>
      <c r="C269" s="1" t="s">
        <v>112</v>
      </c>
      <c r="D269" s="1">
        <v>84</v>
      </c>
      <c r="E269" s="2" t="str">
        <f>IF(COUNTIF(ZoneFiche[Zone],C269)&gt;0,"Ja","Nee")</f>
        <v>Nee</v>
      </c>
    </row>
    <row r="270" spans="2:5" x14ac:dyDescent="0.25">
      <c r="B270" s="1">
        <v>2610</v>
      </c>
      <c r="C270" s="1" t="s">
        <v>120</v>
      </c>
      <c r="D270" s="1">
        <v>8</v>
      </c>
      <c r="E270" s="2" t="str">
        <f>IF(COUNTIF(ZoneFiche[Zone],C270)&gt;0,"Ja","Nee")</f>
        <v>Nee</v>
      </c>
    </row>
    <row r="271" spans="2:5" x14ac:dyDescent="0.25">
      <c r="B271" s="1">
        <v>2610</v>
      </c>
      <c r="C271" s="1" t="s">
        <v>113</v>
      </c>
      <c r="D271" s="1">
        <v>82</v>
      </c>
      <c r="E271" s="2" t="str">
        <f>IF(COUNTIF(ZoneFiche[Zone],C271)&gt;0,"Ja","Nee")</f>
        <v>Nee</v>
      </c>
    </row>
    <row r="272" spans="2:5" x14ac:dyDescent="0.25">
      <c r="B272" s="1">
        <v>2610</v>
      </c>
      <c r="C272" s="1" t="s">
        <v>132</v>
      </c>
      <c r="D272" s="1">
        <v>6</v>
      </c>
      <c r="E272" s="2" t="str">
        <f>IF(COUNTIF(ZoneFiche[Zone],C272)&gt;0,"Ja","Nee")</f>
        <v>Nee</v>
      </c>
    </row>
    <row r="273" spans="2:5" x14ac:dyDescent="0.25">
      <c r="B273" s="1">
        <v>2620</v>
      </c>
      <c r="C273" s="1" t="s">
        <v>132</v>
      </c>
      <c r="D273" s="1">
        <v>97</v>
      </c>
      <c r="E273" s="2" t="str">
        <f>IF(COUNTIF(ZoneFiche[Zone],C273)&gt;0,"Ja","Nee")</f>
        <v>Nee</v>
      </c>
    </row>
    <row r="274" spans="2:5" x14ac:dyDescent="0.25">
      <c r="B274" s="1">
        <v>2627</v>
      </c>
      <c r="C274" s="1" t="s">
        <v>133</v>
      </c>
      <c r="D274" s="1">
        <v>94</v>
      </c>
      <c r="E274" s="2" t="str">
        <f>IF(COUNTIF(ZoneFiche[Zone],C274)&gt;0,"Ja","Nee")</f>
        <v>Nee</v>
      </c>
    </row>
    <row r="275" spans="2:5" x14ac:dyDescent="0.25">
      <c r="B275" s="1">
        <v>2627</v>
      </c>
      <c r="C275" s="1" t="s">
        <v>132</v>
      </c>
      <c r="D275" s="1">
        <v>5</v>
      </c>
      <c r="E275" s="2" t="str">
        <f>IF(COUNTIF(ZoneFiche[Zone],C275)&gt;0,"Ja","Nee")</f>
        <v>Nee</v>
      </c>
    </row>
    <row r="276" spans="2:5" x14ac:dyDescent="0.25">
      <c r="B276" s="1">
        <v>2630</v>
      </c>
      <c r="C276" s="1" t="s">
        <v>133</v>
      </c>
      <c r="D276" s="1">
        <v>72</v>
      </c>
      <c r="E276" s="2" t="str">
        <f>IF(COUNTIF(ZoneFiche[Zone],C276)&gt;0,"Ja","Nee")</f>
        <v>Nee</v>
      </c>
    </row>
    <row r="277" spans="2:5" x14ac:dyDescent="0.25">
      <c r="B277" s="1">
        <v>2630</v>
      </c>
      <c r="C277" s="1" t="s">
        <v>22</v>
      </c>
      <c r="D277" s="1">
        <v>24</v>
      </c>
      <c r="E277" s="2" t="str">
        <f>IF(COUNTIF(ZoneFiche[Zone],C277)&gt;0,"Ja","Nee")</f>
        <v>Nee</v>
      </c>
    </row>
    <row r="278" spans="2:5" x14ac:dyDescent="0.25">
      <c r="B278" s="1">
        <v>2640</v>
      </c>
      <c r="C278" s="1" t="s">
        <v>120</v>
      </c>
      <c r="D278" s="1">
        <v>92</v>
      </c>
      <c r="E278" s="2" t="str">
        <f>IF(COUNTIF(ZoneFiche[Zone],C278)&gt;0,"Ja","Nee")</f>
        <v>Nee</v>
      </c>
    </row>
    <row r="279" spans="2:5" x14ac:dyDescent="0.25">
      <c r="B279" s="1">
        <v>2640</v>
      </c>
      <c r="C279" s="1" t="s">
        <v>112</v>
      </c>
      <c r="D279" s="1">
        <v>5</v>
      </c>
      <c r="E279" s="2" t="str">
        <f>IF(COUNTIF(ZoneFiche[Zone],C279)&gt;0,"Ja","Nee")</f>
        <v>Nee</v>
      </c>
    </row>
    <row r="280" spans="2:5" x14ac:dyDescent="0.25">
      <c r="B280" s="1">
        <v>2650</v>
      </c>
      <c r="C280" s="1" t="s">
        <v>131</v>
      </c>
      <c r="D280" s="1">
        <v>33</v>
      </c>
      <c r="E280" s="2" t="str">
        <f>IF(COUNTIF(ZoneFiche[Zone],C280)&gt;0,"Ja","Nee")</f>
        <v>Nee</v>
      </c>
    </row>
    <row r="281" spans="2:5" x14ac:dyDescent="0.25">
      <c r="B281" s="1">
        <v>2650</v>
      </c>
      <c r="C281" s="1" t="s">
        <v>120</v>
      </c>
      <c r="D281" s="1">
        <v>63</v>
      </c>
      <c r="E281" s="2" t="str">
        <f>IF(COUNTIF(ZoneFiche[Zone],C281)&gt;0,"Ja","Nee")</f>
        <v>Nee</v>
      </c>
    </row>
    <row r="282" spans="2:5" x14ac:dyDescent="0.25">
      <c r="B282" s="1">
        <v>2660</v>
      </c>
      <c r="C282" s="1" t="s">
        <v>113</v>
      </c>
      <c r="D282" s="1">
        <v>27</v>
      </c>
      <c r="E282" s="2" t="str">
        <f>IF(COUNTIF(ZoneFiche[Zone],C282)&gt;0,"Ja","Nee")</f>
        <v>Nee</v>
      </c>
    </row>
    <row r="283" spans="2:5" x14ac:dyDescent="0.25">
      <c r="B283" s="1">
        <v>2660</v>
      </c>
      <c r="C283" s="1" t="s">
        <v>111</v>
      </c>
      <c r="D283" s="1">
        <v>11</v>
      </c>
      <c r="E283" s="2" t="str">
        <f>IF(COUNTIF(ZoneFiche[Zone],C283)&gt;0,"Ja","Nee")</f>
        <v>Nee</v>
      </c>
    </row>
    <row r="284" spans="2:5" x14ac:dyDescent="0.25">
      <c r="B284" s="1">
        <v>2660</v>
      </c>
      <c r="C284" s="1" t="s">
        <v>132</v>
      </c>
      <c r="D284" s="1">
        <v>60</v>
      </c>
      <c r="E284" s="2" t="str">
        <f>IF(COUNTIF(ZoneFiche[Zone],C284)&gt;0,"Ja","Nee")</f>
        <v>Nee</v>
      </c>
    </row>
    <row r="285" spans="2:5" x14ac:dyDescent="0.25">
      <c r="B285" s="1">
        <v>2800</v>
      </c>
      <c r="C285" s="1" t="s">
        <v>47</v>
      </c>
      <c r="D285" s="1">
        <v>21</v>
      </c>
      <c r="E285" s="2" t="str">
        <f>IF(COUNTIF(ZoneFiche[Zone],C285)&gt;0,"Ja","Nee")</f>
        <v>Ja</v>
      </c>
    </row>
    <row r="286" spans="2:5" x14ac:dyDescent="0.25">
      <c r="B286" s="1">
        <v>2800</v>
      </c>
      <c r="C286" s="1" t="s">
        <v>106</v>
      </c>
      <c r="D286" s="1">
        <v>6</v>
      </c>
      <c r="E286" s="2" t="str">
        <f>IF(COUNTIF(ZoneFiche[Zone],C286)&gt;0,"Ja","Nee")</f>
        <v>Nee</v>
      </c>
    </row>
    <row r="287" spans="2:5" x14ac:dyDescent="0.25">
      <c r="B287" s="1">
        <v>2800</v>
      </c>
      <c r="C287" s="1" t="s">
        <v>396</v>
      </c>
      <c r="D287" s="1">
        <v>70</v>
      </c>
      <c r="E287" s="2" t="str">
        <f>IF(COUNTIF(ZoneFiche[Zone],C287)&gt;0,"Ja","Nee")</f>
        <v>Nee</v>
      </c>
    </row>
    <row r="288" spans="2:5" x14ac:dyDescent="0.25">
      <c r="B288" s="1">
        <v>2801</v>
      </c>
      <c r="C288" s="1" t="s">
        <v>106</v>
      </c>
      <c r="D288" s="1">
        <v>99</v>
      </c>
      <c r="E288" s="2" t="str">
        <f>IF(COUNTIF(ZoneFiche[Zone],C288)&gt;0,"Ja","Nee")</f>
        <v>Nee</v>
      </c>
    </row>
    <row r="289" spans="2:5" x14ac:dyDescent="0.25">
      <c r="B289" s="1">
        <v>2811</v>
      </c>
      <c r="C289" s="1" t="s">
        <v>106</v>
      </c>
      <c r="D289" s="1">
        <v>47</v>
      </c>
      <c r="E289" s="2" t="str">
        <f>IF(COUNTIF(ZoneFiche[Zone],C289)&gt;0,"Ja","Nee")</f>
        <v>Nee</v>
      </c>
    </row>
    <row r="290" spans="2:5" x14ac:dyDescent="0.25">
      <c r="B290" s="1">
        <v>2811</v>
      </c>
      <c r="C290" s="1" t="s">
        <v>396</v>
      </c>
      <c r="D290" s="1">
        <v>48</v>
      </c>
      <c r="E290" s="2" t="str">
        <f>IF(COUNTIF(ZoneFiche[Zone],C290)&gt;0,"Ja","Nee")</f>
        <v>Nee</v>
      </c>
    </row>
    <row r="291" spans="2:5" x14ac:dyDescent="0.25">
      <c r="B291" s="1">
        <v>2812</v>
      </c>
      <c r="C291" s="1" t="s">
        <v>47</v>
      </c>
      <c r="D291" s="1">
        <v>65</v>
      </c>
      <c r="E291" s="2" t="str">
        <f>IF(COUNTIF(ZoneFiche[Zone],C291)&gt;0,"Ja","Nee")</f>
        <v>Ja</v>
      </c>
    </row>
    <row r="292" spans="2:5" x14ac:dyDescent="0.25">
      <c r="B292" s="1">
        <v>2812</v>
      </c>
      <c r="C292" s="1" t="s">
        <v>124</v>
      </c>
      <c r="D292" s="1">
        <v>17</v>
      </c>
      <c r="E292" s="2" t="str">
        <f>IF(COUNTIF(ZoneFiche[Zone],C292)&gt;0,"Ja","Nee")</f>
        <v>Nee</v>
      </c>
    </row>
    <row r="293" spans="2:5" x14ac:dyDescent="0.25">
      <c r="B293" s="1">
        <v>2812</v>
      </c>
      <c r="C293" s="1" t="s">
        <v>396</v>
      </c>
      <c r="D293" s="1">
        <v>19</v>
      </c>
      <c r="E293" s="2" t="str">
        <f>IF(COUNTIF(ZoneFiche[Zone],C293)&gt;0,"Ja","Nee")</f>
        <v>Nee</v>
      </c>
    </row>
    <row r="294" spans="2:5" x14ac:dyDescent="0.25">
      <c r="B294" s="1">
        <v>2820</v>
      </c>
      <c r="C294" s="1" t="s">
        <v>124</v>
      </c>
      <c r="D294" s="1">
        <v>80</v>
      </c>
      <c r="E294" s="2" t="str">
        <f>IF(COUNTIF(ZoneFiche[Zone],C294)&gt;0,"Ja","Nee")</f>
        <v>Nee</v>
      </c>
    </row>
    <row r="295" spans="2:5" x14ac:dyDescent="0.25">
      <c r="B295" s="1">
        <v>2820</v>
      </c>
      <c r="C295" s="1" t="s">
        <v>396</v>
      </c>
      <c r="D295" s="1">
        <v>16</v>
      </c>
      <c r="E295" s="2" t="str">
        <f>IF(COUNTIF(ZoneFiche[Zone],C295)&gt;0,"Ja","Nee")</f>
        <v>Nee</v>
      </c>
    </row>
    <row r="296" spans="2:5" x14ac:dyDescent="0.25">
      <c r="B296" s="1">
        <v>2830</v>
      </c>
      <c r="C296" s="1" t="s">
        <v>54</v>
      </c>
      <c r="D296" s="1">
        <v>25</v>
      </c>
      <c r="E296" s="2" t="str">
        <f>IF(COUNTIF(ZoneFiche[Zone],C296)&gt;0,"Ja","Nee")</f>
        <v>Nee</v>
      </c>
    </row>
    <row r="297" spans="2:5" x14ac:dyDescent="0.25">
      <c r="B297" s="1">
        <v>2830</v>
      </c>
      <c r="C297" s="1" t="s">
        <v>106</v>
      </c>
      <c r="D297" s="1">
        <v>70</v>
      </c>
      <c r="E297" s="2" t="str">
        <f>IF(COUNTIF(ZoneFiche[Zone],C297)&gt;0,"Ja","Nee")</f>
        <v>Nee</v>
      </c>
    </row>
    <row r="298" spans="2:5" x14ac:dyDescent="0.25">
      <c r="B298" s="1">
        <v>2840</v>
      </c>
      <c r="C298" s="1" t="s">
        <v>32</v>
      </c>
      <c r="D298" s="1">
        <v>38</v>
      </c>
      <c r="E298" s="2" t="str">
        <f>IF(COUNTIF(ZoneFiche[Zone],C298)&gt;0,"Ja","Nee")</f>
        <v>Nee</v>
      </c>
    </row>
    <row r="299" spans="2:5" x14ac:dyDescent="0.25">
      <c r="B299" s="1">
        <v>2840</v>
      </c>
      <c r="C299" s="1" t="s">
        <v>133</v>
      </c>
      <c r="D299" s="1">
        <v>38</v>
      </c>
      <c r="E299" s="2" t="str">
        <f>IF(COUNTIF(ZoneFiche[Zone],C299)&gt;0,"Ja","Nee")</f>
        <v>Nee</v>
      </c>
    </row>
    <row r="300" spans="2:5" x14ac:dyDescent="0.25">
      <c r="B300" s="1">
        <v>2840</v>
      </c>
      <c r="C300" s="1" t="s">
        <v>22</v>
      </c>
      <c r="D300" s="1">
        <v>21</v>
      </c>
      <c r="E300" s="2" t="str">
        <f>IF(COUNTIF(ZoneFiche[Zone],C300)&gt;0,"Ja","Nee")</f>
        <v>Nee</v>
      </c>
    </row>
    <row r="301" spans="2:5" x14ac:dyDescent="0.25">
      <c r="B301" s="1">
        <v>2845</v>
      </c>
      <c r="C301" s="1" t="s">
        <v>133</v>
      </c>
      <c r="D301" s="1">
        <v>96</v>
      </c>
      <c r="E301" s="2" t="str">
        <f>IF(COUNTIF(ZoneFiche[Zone],C301)&gt;0,"Ja","Nee")</f>
        <v>Nee</v>
      </c>
    </row>
    <row r="302" spans="2:5" x14ac:dyDescent="0.25">
      <c r="B302" s="1">
        <v>2850</v>
      </c>
      <c r="C302" s="1" t="s">
        <v>133</v>
      </c>
      <c r="D302" s="1">
        <v>99</v>
      </c>
      <c r="E302" s="2" t="str">
        <f>IF(COUNTIF(ZoneFiche[Zone],C302)&gt;0,"Ja","Nee")</f>
        <v>Nee</v>
      </c>
    </row>
    <row r="303" spans="2:5" x14ac:dyDescent="0.25">
      <c r="B303" s="1">
        <v>2860</v>
      </c>
      <c r="C303" s="1" t="s">
        <v>124</v>
      </c>
      <c r="D303" s="1">
        <v>36</v>
      </c>
      <c r="E303" s="2" t="str">
        <f>IF(COUNTIF(ZoneFiche[Zone],C303)&gt;0,"Ja","Nee")</f>
        <v>Nee</v>
      </c>
    </row>
    <row r="304" spans="2:5" x14ac:dyDescent="0.25">
      <c r="B304" s="1">
        <v>2860</v>
      </c>
      <c r="C304" s="1" t="s">
        <v>396</v>
      </c>
      <c r="D304" s="1">
        <v>61</v>
      </c>
      <c r="E304" s="2" t="str">
        <f>IF(COUNTIF(ZoneFiche[Zone],C304)&gt;0,"Ja","Nee")</f>
        <v>Nee</v>
      </c>
    </row>
    <row r="305" spans="2:5" x14ac:dyDescent="0.25">
      <c r="B305" s="1">
        <v>2861</v>
      </c>
      <c r="C305" s="1" t="s">
        <v>124</v>
      </c>
      <c r="D305" s="1">
        <v>84</v>
      </c>
      <c r="E305" s="2" t="str">
        <f>IF(COUNTIF(ZoneFiche[Zone],C305)&gt;0,"Ja","Nee")</f>
        <v>Nee</v>
      </c>
    </row>
    <row r="306" spans="2:5" x14ac:dyDescent="0.25">
      <c r="B306" s="1">
        <v>2861</v>
      </c>
      <c r="C306" s="1" t="s">
        <v>396</v>
      </c>
      <c r="D306" s="1">
        <v>9</v>
      </c>
      <c r="E306" s="2" t="str">
        <f>IF(COUNTIF(ZoneFiche[Zone],C306)&gt;0,"Ja","Nee")</f>
        <v>Nee</v>
      </c>
    </row>
    <row r="307" spans="2:5" x14ac:dyDescent="0.25">
      <c r="B307" s="1">
        <v>2861</v>
      </c>
      <c r="C307" s="1" t="s">
        <v>130</v>
      </c>
      <c r="D307" s="1">
        <v>7</v>
      </c>
      <c r="E307" s="2" t="str">
        <f>IF(COUNTIF(ZoneFiche[Zone],C307)&gt;0,"Ja","Nee")</f>
        <v>Nee</v>
      </c>
    </row>
    <row r="308" spans="2:5" x14ac:dyDescent="0.25">
      <c r="B308" s="1">
        <v>2870</v>
      </c>
      <c r="C308" s="1" t="s">
        <v>30</v>
      </c>
      <c r="D308" s="1">
        <v>7</v>
      </c>
      <c r="E308" s="2" t="str">
        <f>IF(COUNTIF(ZoneFiche[Zone],C308)&gt;0,"Ja","Nee")</f>
        <v>Nee</v>
      </c>
    </row>
    <row r="309" spans="2:5" x14ac:dyDescent="0.25">
      <c r="B309" s="1">
        <v>2870</v>
      </c>
      <c r="C309" s="1" t="s">
        <v>54</v>
      </c>
      <c r="D309" s="1">
        <v>30</v>
      </c>
      <c r="E309" s="2" t="str">
        <f>IF(COUNTIF(ZoneFiche[Zone],C309)&gt;0,"Ja","Nee")</f>
        <v>Nee</v>
      </c>
    </row>
    <row r="310" spans="2:5" x14ac:dyDescent="0.25">
      <c r="B310" s="1">
        <v>2870</v>
      </c>
      <c r="C310" s="1" t="s">
        <v>28</v>
      </c>
      <c r="D310" s="1">
        <v>45</v>
      </c>
      <c r="E310" s="2" t="str">
        <f>IF(COUNTIF(ZoneFiche[Zone],C310)&gt;0,"Ja","Nee")</f>
        <v>Ja</v>
      </c>
    </row>
    <row r="311" spans="2:5" x14ac:dyDescent="0.25">
      <c r="B311" s="1">
        <v>2870</v>
      </c>
      <c r="C311" s="1" t="s">
        <v>106</v>
      </c>
      <c r="D311" s="1">
        <v>14</v>
      </c>
      <c r="E311" s="2" t="str">
        <f>IF(COUNTIF(ZoneFiche[Zone],C311)&gt;0,"Ja","Nee")</f>
        <v>Nee</v>
      </c>
    </row>
    <row r="312" spans="2:5" x14ac:dyDescent="0.25">
      <c r="B312" s="1">
        <v>2880</v>
      </c>
      <c r="C312" s="1" t="s">
        <v>30</v>
      </c>
      <c r="D312" s="1">
        <v>8</v>
      </c>
      <c r="E312" s="2" t="str">
        <f>IF(COUNTIF(ZoneFiche[Zone],C312)&gt;0,"Ja","Nee")</f>
        <v>Nee</v>
      </c>
    </row>
    <row r="313" spans="2:5" x14ac:dyDescent="0.25">
      <c r="B313" s="1">
        <v>2880</v>
      </c>
      <c r="C313" s="1" t="s">
        <v>28</v>
      </c>
      <c r="D313" s="1">
        <v>85</v>
      </c>
      <c r="E313" s="2" t="str">
        <f>IF(COUNTIF(ZoneFiche[Zone],C313)&gt;0,"Ja","Nee")</f>
        <v>Ja</v>
      </c>
    </row>
    <row r="314" spans="2:5" x14ac:dyDescent="0.25">
      <c r="B314" s="1">
        <v>2890</v>
      </c>
      <c r="C314" s="1" t="s">
        <v>30</v>
      </c>
      <c r="D314" s="1">
        <v>93</v>
      </c>
      <c r="E314" s="2" t="str">
        <f>IF(COUNTIF(ZoneFiche[Zone],C314)&gt;0,"Ja","Nee")</f>
        <v>Nee</v>
      </c>
    </row>
    <row r="315" spans="2:5" x14ac:dyDescent="0.25">
      <c r="B315" s="1">
        <v>2890</v>
      </c>
      <c r="C315" s="1" t="s">
        <v>28</v>
      </c>
      <c r="D315" s="1">
        <v>7</v>
      </c>
      <c r="E315" s="2" t="str">
        <f>IF(COUNTIF(ZoneFiche[Zone],C315)&gt;0,"Ja","Nee")</f>
        <v>Ja</v>
      </c>
    </row>
    <row r="316" spans="2:5" x14ac:dyDescent="0.25">
      <c r="B316" s="1">
        <v>2900</v>
      </c>
      <c r="C316" s="1" t="s">
        <v>389</v>
      </c>
      <c r="D316" s="1">
        <v>81</v>
      </c>
      <c r="E316" s="2" t="str">
        <f>IF(COUNTIF(ZoneFiche[Zone],C316)&gt;0,"Ja","Nee")</f>
        <v>Nee</v>
      </c>
    </row>
    <row r="317" spans="2:5" x14ac:dyDescent="0.25">
      <c r="B317" s="1">
        <v>2900</v>
      </c>
      <c r="C317" s="1" t="s">
        <v>29</v>
      </c>
      <c r="D317" s="1">
        <v>18</v>
      </c>
      <c r="E317" s="2" t="str">
        <f>IF(COUNTIF(ZoneFiche[Zone],C317)&gt;0,"Ja","Nee")</f>
        <v>Nee</v>
      </c>
    </row>
    <row r="318" spans="2:5" x14ac:dyDescent="0.25">
      <c r="B318" s="1">
        <v>2910</v>
      </c>
      <c r="C318" s="1" t="s">
        <v>134</v>
      </c>
      <c r="D318" s="1">
        <v>100</v>
      </c>
      <c r="E318" s="2" t="str">
        <f>IF(COUNTIF(ZoneFiche[Zone],C318)&gt;0,"Ja","Nee")</f>
        <v>Nee</v>
      </c>
    </row>
    <row r="319" spans="2:5" x14ac:dyDescent="0.25">
      <c r="B319" s="1">
        <v>2920</v>
      </c>
      <c r="C319" s="1" t="s">
        <v>134</v>
      </c>
      <c r="D319" s="1">
        <v>100</v>
      </c>
      <c r="E319" s="2" t="str">
        <f>IF(COUNTIF(ZoneFiche[Zone],C319)&gt;0,"Ja","Nee")</f>
        <v>Nee</v>
      </c>
    </row>
    <row r="320" spans="2:5" x14ac:dyDescent="0.25">
      <c r="B320" s="1">
        <v>2930</v>
      </c>
      <c r="C320" s="1" t="s">
        <v>389</v>
      </c>
      <c r="D320" s="1">
        <v>10</v>
      </c>
      <c r="E320" s="2" t="str">
        <f>IF(COUNTIF(ZoneFiche[Zone],C320)&gt;0,"Ja","Nee")</f>
        <v>Nee</v>
      </c>
    </row>
    <row r="321" spans="2:5" x14ac:dyDescent="0.25">
      <c r="B321" s="1">
        <v>2930</v>
      </c>
      <c r="C321" s="1" t="s">
        <v>29</v>
      </c>
      <c r="D321" s="1">
        <v>62</v>
      </c>
      <c r="E321" s="2" t="str">
        <f>IF(COUNTIF(ZoneFiche[Zone],C321)&gt;0,"Ja","Nee")</f>
        <v>Nee</v>
      </c>
    </row>
    <row r="322" spans="2:5" x14ac:dyDescent="0.25">
      <c r="B322" s="1">
        <v>2930</v>
      </c>
      <c r="C322" s="1" t="s">
        <v>388</v>
      </c>
      <c r="D322" s="1">
        <v>27</v>
      </c>
      <c r="E322" s="2" t="str">
        <f>IF(COUNTIF(ZoneFiche[Zone],C322)&gt;0,"Ja","Nee")</f>
        <v>Nee</v>
      </c>
    </row>
    <row r="323" spans="2:5" x14ac:dyDescent="0.25">
      <c r="B323" s="1">
        <v>2940</v>
      </c>
      <c r="C323" s="1" t="s">
        <v>114</v>
      </c>
      <c r="D323" s="1">
        <v>18</v>
      </c>
      <c r="E323" s="2" t="str">
        <f>IF(COUNTIF(ZoneFiche[Zone],C323)&gt;0,"Ja","Nee")</f>
        <v>Nee</v>
      </c>
    </row>
    <row r="324" spans="2:5" x14ac:dyDescent="0.25">
      <c r="B324" s="1">
        <v>2940</v>
      </c>
      <c r="C324" s="1" t="s">
        <v>388</v>
      </c>
      <c r="D324" s="1">
        <v>82</v>
      </c>
      <c r="E324" s="2" t="str">
        <f>IF(COUNTIF(ZoneFiche[Zone],C324)&gt;0,"Ja","Nee")</f>
        <v>Nee</v>
      </c>
    </row>
    <row r="325" spans="2:5" x14ac:dyDescent="0.25">
      <c r="B325" s="1">
        <v>2950</v>
      </c>
      <c r="C325" s="1" t="s">
        <v>388</v>
      </c>
      <c r="D325" s="1">
        <v>50</v>
      </c>
      <c r="E325" s="2" t="str">
        <f>IF(COUNTIF(ZoneFiche[Zone],C325)&gt;0,"Ja","Nee")</f>
        <v>Nee</v>
      </c>
    </row>
    <row r="326" spans="2:5" x14ac:dyDescent="0.25">
      <c r="B326" s="1">
        <v>2950</v>
      </c>
      <c r="C326" s="1" t="s">
        <v>134</v>
      </c>
      <c r="D326" s="1">
        <v>48</v>
      </c>
      <c r="E326" s="2" t="str">
        <f>IF(COUNTIF(ZoneFiche[Zone],C326)&gt;0,"Ja","Nee")</f>
        <v>Nee</v>
      </c>
    </row>
    <row r="327" spans="2:5" x14ac:dyDescent="0.25">
      <c r="B327" s="1">
        <v>2960</v>
      </c>
      <c r="C327" s="1" t="s">
        <v>29</v>
      </c>
      <c r="D327" s="1">
        <v>57</v>
      </c>
      <c r="E327" s="2" t="str">
        <f>IF(COUNTIF(ZoneFiche[Zone],C327)&gt;0,"Ja","Nee")</f>
        <v>Nee</v>
      </c>
    </row>
    <row r="328" spans="2:5" x14ac:dyDescent="0.25">
      <c r="B328" s="1">
        <v>2960</v>
      </c>
      <c r="C328" s="1" t="s">
        <v>393</v>
      </c>
      <c r="D328" s="1">
        <v>35</v>
      </c>
      <c r="E328" s="2" t="str">
        <f>IF(COUNTIF(ZoneFiche[Zone],C328)&gt;0,"Ja","Nee")</f>
        <v>Nee</v>
      </c>
    </row>
    <row r="329" spans="2:5" x14ac:dyDescent="0.25">
      <c r="B329" s="1">
        <v>2970</v>
      </c>
      <c r="C329" s="1" t="s">
        <v>119</v>
      </c>
      <c r="D329" s="1">
        <v>38</v>
      </c>
      <c r="E329" s="2" t="str">
        <f>IF(COUNTIF(ZoneFiche[Zone],C329)&gt;0,"Ja","Nee")</f>
        <v>Nee</v>
      </c>
    </row>
    <row r="330" spans="2:5" x14ac:dyDescent="0.25">
      <c r="B330" s="1">
        <v>2970</v>
      </c>
      <c r="C330" s="1" t="s">
        <v>29</v>
      </c>
      <c r="D330" s="1">
        <v>59</v>
      </c>
      <c r="E330" s="2" t="str">
        <f>IF(COUNTIF(ZoneFiche[Zone],C330)&gt;0,"Ja","Nee")</f>
        <v>Nee</v>
      </c>
    </row>
    <row r="331" spans="2:5" x14ac:dyDescent="0.25">
      <c r="B331" s="1">
        <v>2980</v>
      </c>
      <c r="C331" s="1" t="s">
        <v>119</v>
      </c>
      <c r="D331" s="1">
        <v>24</v>
      </c>
      <c r="E331" s="2" t="str">
        <f>IF(COUNTIF(ZoneFiche[Zone],C331)&gt;0,"Ja","Nee")</f>
        <v>Nee</v>
      </c>
    </row>
    <row r="332" spans="2:5" x14ac:dyDescent="0.25">
      <c r="B332" s="1">
        <v>2980</v>
      </c>
      <c r="C332" s="1" t="s">
        <v>125</v>
      </c>
      <c r="D332" s="1">
        <v>55</v>
      </c>
      <c r="E332" s="2" t="str">
        <f>IF(COUNTIF(ZoneFiche[Zone],C332)&gt;0,"Ja","Nee")</f>
        <v>Nee</v>
      </c>
    </row>
    <row r="333" spans="2:5" x14ac:dyDescent="0.25">
      <c r="B333" s="1">
        <v>2980</v>
      </c>
      <c r="C333" s="1" t="s">
        <v>29</v>
      </c>
      <c r="D333" s="1">
        <v>20</v>
      </c>
      <c r="E333" s="2" t="str">
        <f>IF(COUNTIF(ZoneFiche[Zone],C333)&gt;0,"Ja","Nee")</f>
        <v>Nee</v>
      </c>
    </row>
    <row r="334" spans="2:5" x14ac:dyDescent="0.25">
      <c r="B334" s="1">
        <v>2990</v>
      </c>
      <c r="C334" s="1" t="s">
        <v>393</v>
      </c>
      <c r="D334" s="1">
        <v>29</v>
      </c>
      <c r="E334" s="2" t="str">
        <f>IF(COUNTIF(ZoneFiche[Zone],C334)&gt;0,"Ja","Nee")</f>
        <v>Nee</v>
      </c>
    </row>
    <row r="335" spans="2:5" x14ac:dyDescent="0.25">
      <c r="B335" s="1">
        <v>2990</v>
      </c>
      <c r="C335" s="1" t="s">
        <v>134</v>
      </c>
      <c r="D335" s="1">
        <v>68</v>
      </c>
      <c r="E335" s="2" t="str">
        <f>IF(COUNTIF(ZoneFiche[Zone],C335)&gt;0,"Ja","Nee")</f>
        <v>Nee</v>
      </c>
    </row>
    <row r="336" spans="2:5" x14ac:dyDescent="0.25">
      <c r="B336" s="1">
        <v>3000</v>
      </c>
      <c r="C336" s="1" t="s">
        <v>135</v>
      </c>
      <c r="D336" s="1">
        <v>41</v>
      </c>
      <c r="E336" s="2" t="str">
        <f>IF(COUNTIF(ZoneFiche[Zone],C336)&gt;0,"Ja","Nee")</f>
        <v>Nee</v>
      </c>
    </row>
    <row r="337" spans="2:5" x14ac:dyDescent="0.25">
      <c r="B337" s="1">
        <v>3000</v>
      </c>
      <c r="C337" s="1" t="s">
        <v>136</v>
      </c>
      <c r="D337" s="1">
        <v>26</v>
      </c>
      <c r="E337" s="2" t="str">
        <f>IF(COUNTIF(ZoneFiche[Zone],C337)&gt;0,"Ja","Nee")</f>
        <v>Nee</v>
      </c>
    </row>
    <row r="338" spans="2:5" x14ac:dyDescent="0.25">
      <c r="B338" s="1">
        <v>3000</v>
      </c>
      <c r="C338" s="1" t="s">
        <v>137</v>
      </c>
      <c r="D338" s="1">
        <v>20</v>
      </c>
      <c r="E338" s="2" t="str">
        <f>IF(COUNTIF(ZoneFiche[Zone],C338)&gt;0,"Ja","Nee")</f>
        <v>Nee</v>
      </c>
    </row>
    <row r="339" spans="2:5" x14ac:dyDescent="0.25">
      <c r="B339" s="1">
        <v>3000</v>
      </c>
      <c r="C339" s="1" t="s">
        <v>138</v>
      </c>
      <c r="D339" s="1">
        <v>13</v>
      </c>
      <c r="E339" s="2" t="str">
        <f>IF(COUNTIF(ZoneFiche[Zone],C339)&gt;0,"Ja","Nee")</f>
        <v>Nee</v>
      </c>
    </row>
    <row r="340" spans="2:5" x14ac:dyDescent="0.25">
      <c r="B340" s="1">
        <v>3001</v>
      </c>
      <c r="C340" s="1" t="s">
        <v>135</v>
      </c>
      <c r="D340" s="1">
        <v>41</v>
      </c>
      <c r="E340" s="2" t="str">
        <f>IF(COUNTIF(ZoneFiche[Zone],C340)&gt;0,"Ja","Nee")</f>
        <v>Nee</v>
      </c>
    </row>
    <row r="341" spans="2:5" x14ac:dyDescent="0.25">
      <c r="B341" s="1">
        <v>3001</v>
      </c>
      <c r="C341" s="1" t="s">
        <v>136</v>
      </c>
      <c r="D341" s="1">
        <v>55</v>
      </c>
      <c r="E341" s="2" t="str">
        <f>IF(COUNTIF(ZoneFiche[Zone],C341)&gt;0,"Ja","Nee")</f>
        <v>Nee</v>
      </c>
    </row>
    <row r="342" spans="2:5" x14ac:dyDescent="0.25">
      <c r="B342" s="1">
        <v>3010</v>
      </c>
      <c r="C342" s="1" t="s">
        <v>137</v>
      </c>
      <c r="D342" s="1">
        <v>78</v>
      </c>
      <c r="E342" s="2" t="str">
        <f>IF(COUNTIF(ZoneFiche[Zone],C342)&gt;0,"Ja","Nee")</f>
        <v>Nee</v>
      </c>
    </row>
    <row r="343" spans="2:5" x14ac:dyDescent="0.25">
      <c r="B343" s="1">
        <v>3010</v>
      </c>
      <c r="C343" s="1" t="s">
        <v>138</v>
      </c>
      <c r="D343" s="1">
        <v>22</v>
      </c>
      <c r="E343" s="2" t="str">
        <f>IF(COUNTIF(ZoneFiche[Zone],C343)&gt;0,"Ja","Nee")</f>
        <v>Nee</v>
      </c>
    </row>
    <row r="344" spans="2:5" x14ac:dyDescent="0.25">
      <c r="B344" s="1">
        <v>3012</v>
      </c>
      <c r="C344" s="1" t="s">
        <v>138</v>
      </c>
      <c r="D344" s="1">
        <v>99</v>
      </c>
      <c r="E344" s="2" t="str">
        <f>IF(COUNTIF(ZoneFiche[Zone],C344)&gt;0,"Ja","Nee")</f>
        <v>Nee</v>
      </c>
    </row>
    <row r="345" spans="2:5" x14ac:dyDescent="0.25">
      <c r="B345" s="1">
        <v>3018</v>
      </c>
      <c r="C345" s="1" t="s">
        <v>138</v>
      </c>
      <c r="D345" s="1">
        <v>99</v>
      </c>
      <c r="E345" s="2" t="str">
        <f>IF(COUNTIF(ZoneFiche[Zone],C345)&gt;0,"Ja","Nee")</f>
        <v>Nee</v>
      </c>
    </row>
    <row r="346" spans="2:5" x14ac:dyDescent="0.25">
      <c r="B346" s="1">
        <v>3020</v>
      </c>
      <c r="C346" s="1" t="s">
        <v>136</v>
      </c>
      <c r="D346" s="1">
        <v>38</v>
      </c>
      <c r="E346" s="2" t="str">
        <f>IF(COUNTIF(ZoneFiche[Zone],C346)&gt;0,"Ja","Nee")</f>
        <v>Nee</v>
      </c>
    </row>
    <row r="347" spans="2:5" x14ac:dyDescent="0.25">
      <c r="B347" s="1">
        <v>3020</v>
      </c>
      <c r="C347" s="1" t="s">
        <v>138</v>
      </c>
      <c r="D347" s="1">
        <v>13</v>
      </c>
      <c r="E347" s="2" t="str">
        <f>IF(COUNTIF(ZoneFiche[Zone],C347)&gt;0,"Ja","Nee")</f>
        <v>Nee</v>
      </c>
    </row>
    <row r="348" spans="2:5" x14ac:dyDescent="0.25">
      <c r="B348" s="1">
        <v>3020</v>
      </c>
      <c r="C348" s="1" t="s">
        <v>40</v>
      </c>
      <c r="D348" s="1">
        <v>46</v>
      </c>
      <c r="E348" s="2" t="str">
        <f>IF(COUNTIF(ZoneFiche[Zone],C348)&gt;0,"Ja","Nee")</f>
        <v>Nee</v>
      </c>
    </row>
    <row r="349" spans="2:5" x14ac:dyDescent="0.25">
      <c r="B349" s="1">
        <v>3040</v>
      </c>
      <c r="C349" s="1" t="s">
        <v>42</v>
      </c>
      <c r="D349" s="1">
        <v>99</v>
      </c>
      <c r="E349" s="2" t="str">
        <f>IF(COUNTIF(ZoneFiche[Zone],C349)&gt;0,"Ja","Nee")</f>
        <v>Nee</v>
      </c>
    </row>
    <row r="350" spans="2:5" x14ac:dyDescent="0.25">
      <c r="B350" s="1">
        <v>3050</v>
      </c>
      <c r="C350" s="1" t="s">
        <v>135</v>
      </c>
      <c r="D350" s="1">
        <v>96</v>
      </c>
      <c r="E350" s="2" t="str">
        <f>IF(COUNTIF(ZoneFiche[Zone],C350)&gt;0,"Ja","Nee")</f>
        <v>Nee</v>
      </c>
    </row>
    <row r="351" spans="2:5" x14ac:dyDescent="0.25">
      <c r="B351" s="1">
        <v>3051</v>
      </c>
      <c r="C351" s="1" t="s">
        <v>42</v>
      </c>
      <c r="D351" s="1">
        <v>11</v>
      </c>
      <c r="E351" s="2" t="str">
        <f>IF(COUNTIF(ZoneFiche[Zone],C351)&gt;0,"Ja","Nee")</f>
        <v>Nee</v>
      </c>
    </row>
    <row r="352" spans="2:5" x14ac:dyDescent="0.25">
      <c r="B352" s="1">
        <v>3051</v>
      </c>
      <c r="C352" s="1" t="s">
        <v>135</v>
      </c>
      <c r="D352" s="1">
        <v>87</v>
      </c>
      <c r="E352" s="2" t="str">
        <f>IF(COUNTIF(ZoneFiche[Zone],C352)&gt;0,"Ja","Nee")</f>
        <v>Nee</v>
      </c>
    </row>
    <row r="353" spans="2:5" x14ac:dyDescent="0.25">
      <c r="B353" s="1">
        <v>3052</v>
      </c>
      <c r="C353" s="1" t="s">
        <v>135</v>
      </c>
      <c r="D353" s="1">
        <v>100</v>
      </c>
      <c r="E353" s="2" t="str">
        <f>IF(COUNTIF(ZoneFiche[Zone],C353)&gt;0,"Ja","Nee")</f>
        <v>Nee</v>
      </c>
    </row>
    <row r="354" spans="2:5" x14ac:dyDescent="0.25">
      <c r="B354" s="1">
        <v>3053</v>
      </c>
      <c r="C354" s="1" t="s">
        <v>135</v>
      </c>
      <c r="D354" s="1">
        <v>100</v>
      </c>
      <c r="E354" s="2" t="str">
        <f>IF(COUNTIF(ZoneFiche[Zone],C354)&gt;0,"Ja","Nee")</f>
        <v>Nee</v>
      </c>
    </row>
    <row r="355" spans="2:5" x14ac:dyDescent="0.25">
      <c r="B355" s="1">
        <v>3054</v>
      </c>
      <c r="C355" s="1" t="s">
        <v>135</v>
      </c>
      <c r="D355" s="1">
        <v>100</v>
      </c>
      <c r="E355" s="2" t="str">
        <f>IF(COUNTIF(ZoneFiche[Zone],C355)&gt;0,"Ja","Nee")</f>
        <v>Nee</v>
      </c>
    </row>
    <row r="356" spans="2:5" x14ac:dyDescent="0.25">
      <c r="B356" s="1">
        <v>3060</v>
      </c>
      <c r="C356" s="1" t="s">
        <v>42</v>
      </c>
      <c r="D356" s="1">
        <v>91</v>
      </c>
      <c r="E356" s="2" t="str">
        <f>IF(COUNTIF(ZoneFiche[Zone],C356)&gt;0,"Ja","Nee")</f>
        <v>Nee</v>
      </c>
    </row>
    <row r="357" spans="2:5" x14ac:dyDescent="0.25">
      <c r="B357" s="1">
        <v>3060</v>
      </c>
      <c r="C357" s="1" t="s">
        <v>136</v>
      </c>
      <c r="D357" s="1">
        <v>9</v>
      </c>
      <c r="E357" s="2" t="str">
        <f>IF(COUNTIF(ZoneFiche[Zone],C357)&gt;0,"Ja","Nee")</f>
        <v>Nee</v>
      </c>
    </row>
    <row r="358" spans="2:5" x14ac:dyDescent="0.25">
      <c r="B358" s="1">
        <v>3061</v>
      </c>
      <c r="C358" s="1" t="s">
        <v>42</v>
      </c>
      <c r="D358" s="1">
        <v>90</v>
      </c>
      <c r="E358" s="2" t="str">
        <f>IF(COUNTIF(ZoneFiche[Zone],C358)&gt;0,"Ja","Nee")</f>
        <v>Nee</v>
      </c>
    </row>
    <row r="359" spans="2:5" x14ac:dyDescent="0.25">
      <c r="B359" s="1">
        <v>3061</v>
      </c>
      <c r="C359" s="1" t="s">
        <v>65</v>
      </c>
      <c r="D359" s="1">
        <v>10</v>
      </c>
      <c r="E359" s="2" t="str">
        <f>IF(COUNTIF(ZoneFiche[Zone],C359)&gt;0,"Ja","Nee")</f>
        <v>Ja</v>
      </c>
    </row>
    <row r="360" spans="2:5" x14ac:dyDescent="0.25">
      <c r="B360" s="1">
        <v>3070</v>
      </c>
      <c r="C360" s="1" t="s">
        <v>65</v>
      </c>
      <c r="D360" s="1">
        <v>11</v>
      </c>
      <c r="E360" s="2" t="str">
        <f>IF(COUNTIF(ZoneFiche[Zone],C360)&gt;0,"Ja","Nee")</f>
        <v>Ja</v>
      </c>
    </row>
    <row r="361" spans="2:5" x14ac:dyDescent="0.25">
      <c r="B361" s="1">
        <v>3070</v>
      </c>
      <c r="C361" s="1" t="s">
        <v>103</v>
      </c>
      <c r="D361" s="1">
        <v>89</v>
      </c>
      <c r="E361" s="2" t="str">
        <f>IF(COUNTIF(ZoneFiche[Zone],C361)&gt;0,"Ja","Nee")</f>
        <v>Nee</v>
      </c>
    </row>
    <row r="362" spans="2:5" x14ac:dyDescent="0.25">
      <c r="B362" s="1">
        <v>3071</v>
      </c>
      <c r="C362" s="1" t="s">
        <v>103</v>
      </c>
      <c r="D362" s="1">
        <v>96</v>
      </c>
      <c r="E362" s="2" t="str">
        <f>IF(COUNTIF(ZoneFiche[Zone],C362)&gt;0,"Ja","Nee")</f>
        <v>Nee</v>
      </c>
    </row>
    <row r="363" spans="2:5" x14ac:dyDescent="0.25">
      <c r="B363" s="1">
        <v>3078</v>
      </c>
      <c r="C363" s="1" t="s">
        <v>42</v>
      </c>
      <c r="D363" s="1">
        <v>54</v>
      </c>
      <c r="E363" s="2" t="str">
        <f>IF(COUNTIF(ZoneFiche[Zone],C363)&gt;0,"Ja","Nee")</f>
        <v>Nee</v>
      </c>
    </row>
    <row r="364" spans="2:5" x14ac:dyDescent="0.25">
      <c r="B364" s="1">
        <v>3078</v>
      </c>
      <c r="C364" s="1" t="s">
        <v>65</v>
      </c>
      <c r="D364" s="1">
        <v>39</v>
      </c>
      <c r="E364" s="2" t="str">
        <f>IF(COUNTIF(ZoneFiche[Zone],C364)&gt;0,"Ja","Nee")</f>
        <v>Ja</v>
      </c>
    </row>
    <row r="365" spans="2:5" x14ac:dyDescent="0.25">
      <c r="B365" s="1">
        <v>3078</v>
      </c>
      <c r="C365" s="1" t="s">
        <v>103</v>
      </c>
      <c r="D365" s="1">
        <v>7</v>
      </c>
      <c r="E365" s="2" t="str">
        <f>IF(COUNTIF(ZoneFiche[Zone],C365)&gt;0,"Ja","Nee")</f>
        <v>Nee</v>
      </c>
    </row>
    <row r="366" spans="2:5" x14ac:dyDescent="0.25">
      <c r="B366" s="1">
        <v>3080</v>
      </c>
      <c r="C366" s="1" t="s">
        <v>94</v>
      </c>
      <c r="D366" s="1">
        <v>9</v>
      </c>
      <c r="E366" s="2" t="str">
        <f>IF(COUNTIF(ZoneFiche[Zone],C366)&gt;0,"Ja","Nee")</f>
        <v>Nee</v>
      </c>
    </row>
    <row r="367" spans="2:5" x14ac:dyDescent="0.25">
      <c r="B367" s="1">
        <v>3080</v>
      </c>
      <c r="C367" s="1" t="s">
        <v>42</v>
      </c>
      <c r="D367" s="1">
        <v>47</v>
      </c>
      <c r="E367" s="2" t="str">
        <f>IF(COUNTIF(ZoneFiche[Zone],C367)&gt;0,"Ja","Nee")</f>
        <v>Nee</v>
      </c>
    </row>
    <row r="368" spans="2:5" x14ac:dyDescent="0.25">
      <c r="B368" s="1">
        <v>3080</v>
      </c>
      <c r="C368" s="1" t="s">
        <v>107</v>
      </c>
      <c r="D368" s="1">
        <v>7</v>
      </c>
      <c r="E368" s="2" t="str">
        <f>IF(COUNTIF(ZoneFiche[Zone],C368)&gt;0,"Ja","Nee")</f>
        <v>Nee</v>
      </c>
    </row>
    <row r="369" spans="2:5" x14ac:dyDescent="0.25">
      <c r="B369" s="1">
        <v>3080</v>
      </c>
      <c r="C369" s="1" t="s">
        <v>65</v>
      </c>
      <c r="D369" s="1">
        <v>38</v>
      </c>
      <c r="E369" s="2" t="str">
        <f>IF(COUNTIF(ZoneFiche[Zone],C369)&gt;0,"Ja","Nee")</f>
        <v>Ja</v>
      </c>
    </row>
    <row r="370" spans="2:5" x14ac:dyDescent="0.25">
      <c r="B370" s="1">
        <v>3090</v>
      </c>
      <c r="C370" s="1" t="s">
        <v>139</v>
      </c>
      <c r="D370" s="1">
        <v>24</v>
      </c>
      <c r="E370" s="2" t="str">
        <f>IF(COUNTIF(ZoneFiche[Zone],C370)&gt;0,"Ja","Nee")</f>
        <v>Nee</v>
      </c>
    </row>
    <row r="371" spans="2:5" x14ac:dyDescent="0.25">
      <c r="B371" s="1">
        <v>3090</v>
      </c>
      <c r="C371" s="1" t="s">
        <v>94</v>
      </c>
      <c r="D371" s="1">
        <v>27</v>
      </c>
      <c r="E371" s="2" t="str">
        <f>IF(COUNTIF(ZoneFiche[Zone],C371)&gt;0,"Ja","Nee")</f>
        <v>Nee</v>
      </c>
    </row>
    <row r="372" spans="2:5" x14ac:dyDescent="0.25">
      <c r="B372" s="1">
        <v>3090</v>
      </c>
      <c r="C372" s="1" t="s">
        <v>42</v>
      </c>
      <c r="D372" s="1">
        <v>47</v>
      </c>
      <c r="E372" s="2" t="str">
        <f>IF(COUNTIF(ZoneFiche[Zone],C372)&gt;0,"Ja","Nee")</f>
        <v>Nee</v>
      </c>
    </row>
    <row r="373" spans="2:5" x14ac:dyDescent="0.25">
      <c r="B373" s="1">
        <v>3110</v>
      </c>
      <c r="C373" s="1" t="s">
        <v>138</v>
      </c>
      <c r="D373" s="1">
        <v>92</v>
      </c>
      <c r="E373" s="2" t="str">
        <f>IF(COUNTIF(ZoneFiche[Zone],C373)&gt;0,"Ja","Nee")</f>
        <v>Nee</v>
      </c>
    </row>
    <row r="374" spans="2:5" x14ac:dyDescent="0.25">
      <c r="B374" s="1">
        <v>3110</v>
      </c>
      <c r="C374" s="1" t="s">
        <v>40</v>
      </c>
      <c r="D374" s="1">
        <v>7</v>
      </c>
      <c r="E374" s="2" t="str">
        <f>IF(COUNTIF(ZoneFiche[Zone],C374)&gt;0,"Ja","Nee")</f>
        <v>Nee</v>
      </c>
    </row>
    <row r="375" spans="2:5" x14ac:dyDescent="0.25">
      <c r="B375" s="1">
        <v>3111</v>
      </c>
      <c r="C375" s="1" t="s">
        <v>391</v>
      </c>
      <c r="D375" s="1">
        <v>10</v>
      </c>
      <c r="E375" s="2" t="str">
        <f>IF(COUNTIF(ZoneFiche[Zone],C375)&gt;0,"Ja","Nee")</f>
        <v>Nee</v>
      </c>
    </row>
    <row r="376" spans="2:5" x14ac:dyDescent="0.25">
      <c r="B376" s="1">
        <v>3111</v>
      </c>
      <c r="C376" s="1" t="s">
        <v>138</v>
      </c>
      <c r="D376" s="1">
        <v>90</v>
      </c>
      <c r="E376" s="2" t="str">
        <f>IF(COUNTIF(ZoneFiche[Zone],C376)&gt;0,"Ja","Nee")</f>
        <v>Nee</v>
      </c>
    </row>
    <row r="377" spans="2:5" x14ac:dyDescent="0.25">
      <c r="B377" s="1">
        <v>3118</v>
      </c>
      <c r="C377" s="1" t="s">
        <v>138</v>
      </c>
      <c r="D377" s="1">
        <v>7</v>
      </c>
      <c r="E377" s="2" t="str">
        <f>IF(COUNTIF(ZoneFiche[Zone],C377)&gt;0,"Ja","Nee")</f>
        <v>Nee</v>
      </c>
    </row>
    <row r="378" spans="2:5" x14ac:dyDescent="0.25">
      <c r="B378" s="1">
        <v>3118</v>
      </c>
      <c r="C378" s="1" t="s">
        <v>40</v>
      </c>
      <c r="D378" s="1">
        <v>92</v>
      </c>
      <c r="E378" s="2" t="str">
        <f>IF(COUNTIF(ZoneFiche[Zone],C378)&gt;0,"Ja","Nee")</f>
        <v>Nee</v>
      </c>
    </row>
    <row r="379" spans="2:5" x14ac:dyDescent="0.25">
      <c r="B379" s="1">
        <v>3120</v>
      </c>
      <c r="C379" s="1" t="s">
        <v>40</v>
      </c>
      <c r="D379" s="1">
        <v>79</v>
      </c>
      <c r="E379" s="2" t="str">
        <f>IF(COUNTIF(ZoneFiche[Zone],C379)&gt;0,"Ja","Nee")</f>
        <v>Nee</v>
      </c>
    </row>
    <row r="380" spans="2:5" x14ac:dyDescent="0.25">
      <c r="B380" s="1">
        <v>3120</v>
      </c>
      <c r="C380" s="1" t="s">
        <v>390</v>
      </c>
      <c r="D380" s="1">
        <v>19</v>
      </c>
      <c r="E380" s="2" t="str">
        <f>IF(COUNTIF(ZoneFiche[Zone],C380)&gt;0,"Ja","Nee")</f>
        <v>Nee</v>
      </c>
    </row>
    <row r="381" spans="2:5" x14ac:dyDescent="0.25">
      <c r="B381" s="1">
        <v>3128</v>
      </c>
      <c r="C381" s="1" t="s">
        <v>391</v>
      </c>
      <c r="D381" s="1">
        <v>92</v>
      </c>
      <c r="E381" s="2" t="str">
        <f>IF(COUNTIF(ZoneFiche[Zone],C381)&gt;0,"Ja","Nee")</f>
        <v>Nee</v>
      </c>
    </row>
    <row r="382" spans="2:5" x14ac:dyDescent="0.25">
      <c r="B382" s="1">
        <v>3128</v>
      </c>
      <c r="C382" s="1" t="s">
        <v>390</v>
      </c>
      <c r="D382" s="1">
        <v>5</v>
      </c>
      <c r="E382" s="2" t="str">
        <f>IF(COUNTIF(ZoneFiche[Zone],C382)&gt;0,"Ja","Nee")</f>
        <v>Nee</v>
      </c>
    </row>
    <row r="383" spans="2:5" x14ac:dyDescent="0.25">
      <c r="B383" s="1">
        <v>3130</v>
      </c>
      <c r="C383" s="1" t="s">
        <v>391</v>
      </c>
      <c r="D383" s="1">
        <v>96</v>
      </c>
      <c r="E383" s="2" t="str">
        <f>IF(COUNTIF(ZoneFiche[Zone],C383)&gt;0,"Ja","Nee")</f>
        <v>Nee</v>
      </c>
    </row>
    <row r="384" spans="2:5" x14ac:dyDescent="0.25">
      <c r="B384" s="1">
        <v>3140</v>
      </c>
      <c r="C384" s="1" t="s">
        <v>40</v>
      </c>
      <c r="D384" s="1">
        <v>52</v>
      </c>
      <c r="E384" s="2" t="str">
        <f>IF(COUNTIF(ZoneFiche[Zone],C384)&gt;0,"Ja","Nee")</f>
        <v>Nee</v>
      </c>
    </row>
    <row r="385" spans="2:5" x14ac:dyDescent="0.25">
      <c r="B385" s="1">
        <v>3140</v>
      </c>
      <c r="C385" s="1" t="s">
        <v>124</v>
      </c>
      <c r="D385" s="1">
        <v>28</v>
      </c>
      <c r="E385" s="2" t="str">
        <f>IF(COUNTIF(ZoneFiche[Zone],C385)&gt;0,"Ja","Nee")</f>
        <v>Nee</v>
      </c>
    </row>
    <row r="386" spans="2:5" x14ac:dyDescent="0.25">
      <c r="B386" s="1">
        <v>3140</v>
      </c>
      <c r="C386" s="1" t="s">
        <v>390</v>
      </c>
      <c r="D386" s="1">
        <v>20</v>
      </c>
      <c r="E386" s="2" t="str">
        <f>IF(COUNTIF(ZoneFiche[Zone],C386)&gt;0,"Ja","Nee")</f>
        <v>Nee</v>
      </c>
    </row>
    <row r="387" spans="2:5" x14ac:dyDescent="0.25">
      <c r="B387" s="1">
        <v>3150</v>
      </c>
      <c r="C387" s="1" t="s">
        <v>40</v>
      </c>
      <c r="D387" s="1">
        <v>88</v>
      </c>
      <c r="E387" s="2" t="str">
        <f>IF(COUNTIF(ZoneFiche[Zone],C387)&gt;0,"Ja","Nee")</f>
        <v>Nee</v>
      </c>
    </row>
    <row r="388" spans="2:5" x14ac:dyDescent="0.25">
      <c r="B388" s="1">
        <v>3150</v>
      </c>
      <c r="C388" s="1" t="s">
        <v>124</v>
      </c>
      <c r="D388" s="1">
        <v>10</v>
      </c>
      <c r="E388" s="2" t="str">
        <f>IF(COUNTIF(ZoneFiche[Zone],C388)&gt;0,"Ja","Nee")</f>
        <v>Nee</v>
      </c>
    </row>
    <row r="389" spans="2:5" x14ac:dyDescent="0.25">
      <c r="B389" s="1">
        <v>3190</v>
      </c>
      <c r="C389" s="1" t="s">
        <v>40</v>
      </c>
      <c r="D389" s="1">
        <v>41</v>
      </c>
      <c r="E389" s="2" t="str">
        <f>IF(COUNTIF(ZoneFiche[Zone],C389)&gt;0,"Ja","Nee")</f>
        <v>Nee</v>
      </c>
    </row>
    <row r="390" spans="2:5" x14ac:dyDescent="0.25">
      <c r="B390" s="1">
        <v>3190</v>
      </c>
      <c r="C390" s="1" t="s">
        <v>47</v>
      </c>
      <c r="D390" s="1">
        <v>56</v>
      </c>
      <c r="E390" s="2" t="str">
        <f>IF(COUNTIF(ZoneFiche[Zone],C390)&gt;0,"Ja","Nee")</f>
        <v>Ja</v>
      </c>
    </row>
    <row r="391" spans="2:5" x14ac:dyDescent="0.25">
      <c r="B391" s="1">
        <v>3191</v>
      </c>
      <c r="C391" s="1" t="s">
        <v>47</v>
      </c>
      <c r="D391" s="1">
        <v>97</v>
      </c>
      <c r="E391" s="2" t="str">
        <f>IF(COUNTIF(ZoneFiche[Zone],C391)&gt;0,"Ja","Nee")</f>
        <v>Ja</v>
      </c>
    </row>
    <row r="392" spans="2:5" x14ac:dyDescent="0.25">
      <c r="B392" s="1">
        <v>3200</v>
      </c>
      <c r="C392" s="1" t="s">
        <v>391</v>
      </c>
      <c r="D392" s="1">
        <v>95</v>
      </c>
      <c r="E392" s="2" t="str">
        <f>IF(COUNTIF(ZoneFiche[Zone],C392)&gt;0,"Ja","Nee")</f>
        <v>Nee</v>
      </c>
    </row>
    <row r="393" spans="2:5" x14ac:dyDescent="0.25">
      <c r="B393" s="1">
        <v>3200</v>
      </c>
      <c r="C393" s="1" t="s">
        <v>138</v>
      </c>
      <c r="D393" s="1">
        <v>5</v>
      </c>
      <c r="E393" s="2" t="str">
        <f>IF(COUNTIF(ZoneFiche[Zone],C393)&gt;0,"Ja","Nee")</f>
        <v>Nee</v>
      </c>
    </row>
    <row r="394" spans="2:5" x14ac:dyDescent="0.25">
      <c r="B394" s="1">
        <v>3201</v>
      </c>
      <c r="C394" s="1" t="s">
        <v>391</v>
      </c>
      <c r="D394" s="1">
        <v>97</v>
      </c>
      <c r="E394" s="2" t="str">
        <f>IF(COUNTIF(ZoneFiche[Zone],C394)&gt;0,"Ja","Nee")</f>
        <v>Nee</v>
      </c>
    </row>
    <row r="395" spans="2:5" x14ac:dyDescent="0.25">
      <c r="B395" s="1">
        <v>3202</v>
      </c>
      <c r="C395" s="1" t="s">
        <v>391</v>
      </c>
      <c r="D395" s="1">
        <v>99</v>
      </c>
      <c r="E395" s="2" t="str">
        <f>IF(COUNTIF(ZoneFiche[Zone],C395)&gt;0,"Ja","Nee")</f>
        <v>Nee</v>
      </c>
    </row>
    <row r="396" spans="2:5" x14ac:dyDescent="0.25">
      <c r="B396" s="1">
        <v>3210</v>
      </c>
      <c r="C396" s="1" t="s">
        <v>137</v>
      </c>
      <c r="D396" s="1">
        <v>83</v>
      </c>
      <c r="E396" s="2" t="str">
        <f>IF(COUNTIF(ZoneFiche[Zone],C396)&gt;0,"Ja","Nee")</f>
        <v>Nee</v>
      </c>
    </row>
    <row r="397" spans="2:5" x14ac:dyDescent="0.25">
      <c r="B397" s="1">
        <v>3210</v>
      </c>
      <c r="C397" s="1" t="s">
        <v>138</v>
      </c>
      <c r="D397" s="1">
        <v>11</v>
      </c>
      <c r="E397" s="2" t="str">
        <f>IF(COUNTIF(ZoneFiche[Zone],C397)&gt;0,"Ja","Nee")</f>
        <v>Nee</v>
      </c>
    </row>
    <row r="398" spans="2:5" x14ac:dyDescent="0.25">
      <c r="B398" s="1">
        <v>3211</v>
      </c>
      <c r="C398" s="1" t="s">
        <v>140</v>
      </c>
      <c r="D398" s="1">
        <v>94</v>
      </c>
      <c r="E398" s="2" t="str">
        <f>IF(COUNTIF(ZoneFiche[Zone],C398)&gt;0,"Ja","Nee")</f>
        <v>Nee</v>
      </c>
    </row>
    <row r="399" spans="2:5" x14ac:dyDescent="0.25">
      <c r="B399" s="1">
        <v>3212</v>
      </c>
      <c r="C399" s="1" t="s">
        <v>137</v>
      </c>
      <c r="D399" s="1">
        <v>97</v>
      </c>
      <c r="E399" s="2" t="str">
        <f>IF(COUNTIF(ZoneFiche[Zone],C399)&gt;0,"Ja","Nee")</f>
        <v>Nee</v>
      </c>
    </row>
    <row r="400" spans="2:5" x14ac:dyDescent="0.25">
      <c r="B400" s="1">
        <v>3220</v>
      </c>
      <c r="C400" s="1" t="s">
        <v>391</v>
      </c>
      <c r="D400" s="1">
        <v>6</v>
      </c>
      <c r="E400" s="2" t="str">
        <f>IF(COUNTIF(ZoneFiche[Zone],C400)&gt;0,"Ja","Nee")</f>
        <v>Nee</v>
      </c>
    </row>
    <row r="401" spans="2:5" x14ac:dyDescent="0.25">
      <c r="B401" s="1">
        <v>3220</v>
      </c>
      <c r="C401" s="1" t="s">
        <v>138</v>
      </c>
      <c r="D401" s="1">
        <v>90</v>
      </c>
      <c r="E401" s="2" t="str">
        <f>IF(COUNTIF(ZoneFiche[Zone],C401)&gt;0,"Ja","Nee")</f>
        <v>Nee</v>
      </c>
    </row>
    <row r="402" spans="2:5" x14ac:dyDescent="0.25">
      <c r="B402" s="1">
        <v>3221</v>
      </c>
      <c r="C402" s="1" t="s">
        <v>391</v>
      </c>
      <c r="D402" s="1">
        <v>92</v>
      </c>
      <c r="E402" s="2" t="str">
        <f>IF(COUNTIF(ZoneFiche[Zone],C402)&gt;0,"Ja","Nee")</f>
        <v>Nee</v>
      </c>
    </row>
    <row r="403" spans="2:5" x14ac:dyDescent="0.25">
      <c r="B403" s="1">
        <v>3221</v>
      </c>
      <c r="C403" s="1" t="s">
        <v>138</v>
      </c>
      <c r="D403" s="1">
        <v>8</v>
      </c>
      <c r="E403" s="2" t="str">
        <f>IF(COUNTIF(ZoneFiche[Zone],C403)&gt;0,"Ja","Nee")</f>
        <v>Nee</v>
      </c>
    </row>
    <row r="404" spans="2:5" x14ac:dyDescent="0.25">
      <c r="B404" s="1">
        <v>3270</v>
      </c>
      <c r="C404" s="1" t="s">
        <v>391</v>
      </c>
      <c r="D404" s="1">
        <v>12</v>
      </c>
      <c r="E404" s="2" t="str">
        <f>IF(COUNTIF(ZoneFiche[Zone],C404)&gt;0,"Ja","Nee")</f>
        <v>Nee</v>
      </c>
    </row>
    <row r="405" spans="2:5" x14ac:dyDescent="0.25">
      <c r="B405" s="1">
        <v>3270</v>
      </c>
      <c r="C405" s="1" t="s">
        <v>31</v>
      </c>
      <c r="D405" s="1">
        <v>85</v>
      </c>
      <c r="E405" s="2" t="str">
        <f>IF(COUNTIF(ZoneFiche[Zone],C405)&gt;0,"Ja","Nee")</f>
        <v>Ja</v>
      </c>
    </row>
    <row r="406" spans="2:5" x14ac:dyDescent="0.25">
      <c r="B406" s="1">
        <v>3271</v>
      </c>
      <c r="C406" s="1" t="s">
        <v>31</v>
      </c>
      <c r="D406" s="1">
        <v>99</v>
      </c>
      <c r="E406" s="2" t="str">
        <f>IF(COUNTIF(ZoneFiche[Zone],C406)&gt;0,"Ja","Nee")</f>
        <v>Ja</v>
      </c>
    </row>
    <row r="407" spans="2:5" x14ac:dyDescent="0.25">
      <c r="B407" s="1">
        <v>3272</v>
      </c>
      <c r="C407" s="1" t="s">
        <v>391</v>
      </c>
      <c r="D407" s="1">
        <v>28</v>
      </c>
      <c r="E407" s="2" t="str">
        <f>IF(COUNTIF(ZoneFiche[Zone],C407)&gt;0,"Ja","Nee")</f>
        <v>Nee</v>
      </c>
    </row>
    <row r="408" spans="2:5" x14ac:dyDescent="0.25">
      <c r="B408" s="1">
        <v>3272</v>
      </c>
      <c r="C408" s="1" t="s">
        <v>31</v>
      </c>
      <c r="D408" s="1">
        <v>72</v>
      </c>
      <c r="E408" s="2" t="str">
        <f>IF(COUNTIF(ZoneFiche[Zone],C408)&gt;0,"Ja","Nee")</f>
        <v>Ja</v>
      </c>
    </row>
    <row r="409" spans="2:5" x14ac:dyDescent="0.25">
      <c r="B409" s="1">
        <v>3290</v>
      </c>
      <c r="C409" s="1" t="s">
        <v>31</v>
      </c>
      <c r="D409" s="1">
        <v>94</v>
      </c>
      <c r="E409" s="2" t="str">
        <f>IF(COUNTIF(ZoneFiche[Zone],C409)&gt;0,"Ja","Nee")</f>
        <v>Ja</v>
      </c>
    </row>
    <row r="410" spans="2:5" x14ac:dyDescent="0.25">
      <c r="B410" s="1">
        <v>3293</v>
      </c>
      <c r="C410" s="1" t="s">
        <v>31</v>
      </c>
      <c r="D410" s="1">
        <v>100</v>
      </c>
      <c r="E410" s="2" t="str">
        <f>IF(COUNTIF(ZoneFiche[Zone],C410)&gt;0,"Ja","Nee")</f>
        <v>Ja</v>
      </c>
    </row>
    <row r="411" spans="2:5" x14ac:dyDescent="0.25">
      <c r="B411" s="1">
        <v>3294</v>
      </c>
      <c r="C411" s="1" t="s">
        <v>31</v>
      </c>
      <c r="D411" s="1">
        <v>91</v>
      </c>
      <c r="E411" s="2" t="str">
        <f>IF(COUNTIF(ZoneFiche[Zone],C411)&gt;0,"Ja","Nee")</f>
        <v>Ja</v>
      </c>
    </row>
    <row r="412" spans="2:5" x14ac:dyDescent="0.25">
      <c r="B412" s="1">
        <v>3294</v>
      </c>
      <c r="C412" s="1" t="s">
        <v>395</v>
      </c>
      <c r="D412" s="1">
        <v>9</v>
      </c>
      <c r="E412" s="2" t="str">
        <f>IF(COUNTIF(ZoneFiche[Zone],C412)&gt;0,"Ja","Nee")</f>
        <v>Nee</v>
      </c>
    </row>
    <row r="413" spans="2:5" x14ac:dyDescent="0.25">
      <c r="B413" s="1">
        <v>3300</v>
      </c>
      <c r="C413" s="1" t="s">
        <v>141</v>
      </c>
      <c r="D413" s="1">
        <v>93</v>
      </c>
      <c r="E413" s="2" t="str">
        <f>IF(COUNTIF(ZoneFiche[Zone],C413)&gt;0,"Ja","Nee")</f>
        <v>Nee</v>
      </c>
    </row>
    <row r="414" spans="2:5" x14ac:dyDescent="0.25">
      <c r="B414" s="1">
        <v>3300</v>
      </c>
      <c r="C414" s="1" t="s">
        <v>140</v>
      </c>
      <c r="D414" s="1">
        <v>6</v>
      </c>
      <c r="E414" s="2" t="str">
        <f>IF(COUNTIF(ZoneFiche[Zone],C414)&gt;0,"Ja","Nee")</f>
        <v>Nee</v>
      </c>
    </row>
    <row r="415" spans="2:5" x14ac:dyDescent="0.25">
      <c r="B415" s="1">
        <v>3320</v>
      </c>
      <c r="C415" s="1" t="s">
        <v>141</v>
      </c>
      <c r="D415" s="1">
        <v>91</v>
      </c>
      <c r="E415" s="2" t="str">
        <f>IF(COUNTIF(ZoneFiche[Zone],C415)&gt;0,"Ja","Nee")</f>
        <v>Nee</v>
      </c>
    </row>
    <row r="416" spans="2:5" x14ac:dyDescent="0.25">
      <c r="B416" s="1">
        <v>3321</v>
      </c>
      <c r="C416" s="1" t="s">
        <v>141</v>
      </c>
      <c r="D416" s="1">
        <v>96</v>
      </c>
      <c r="E416" s="2" t="str">
        <f>IF(COUNTIF(ZoneFiche[Zone],C416)&gt;0,"Ja","Nee")</f>
        <v>Nee</v>
      </c>
    </row>
    <row r="417" spans="2:5" x14ac:dyDescent="0.25">
      <c r="B417" s="1">
        <v>3350</v>
      </c>
      <c r="C417" s="1" t="s">
        <v>142</v>
      </c>
      <c r="D417" s="1">
        <v>48</v>
      </c>
      <c r="E417" s="2" t="str">
        <f>IF(COUNTIF(ZoneFiche[Zone],C417)&gt;0,"Ja","Nee")</f>
        <v>Nee</v>
      </c>
    </row>
    <row r="418" spans="2:5" x14ac:dyDescent="0.25">
      <c r="B418" s="1">
        <v>3350</v>
      </c>
      <c r="C418" s="1" t="s">
        <v>140</v>
      </c>
      <c r="D418" s="1">
        <v>33</v>
      </c>
      <c r="E418" s="2" t="str">
        <f>IF(COUNTIF(ZoneFiche[Zone],C418)&gt;0,"Ja","Nee")</f>
        <v>Nee</v>
      </c>
    </row>
    <row r="419" spans="2:5" x14ac:dyDescent="0.25">
      <c r="B419" s="1">
        <v>3350</v>
      </c>
      <c r="C419" s="1" t="s">
        <v>143</v>
      </c>
      <c r="D419" s="1">
        <v>17</v>
      </c>
      <c r="E419" s="2" t="str">
        <f>IF(COUNTIF(ZoneFiche[Zone],C419)&gt;0,"Ja","Nee")</f>
        <v>Nee</v>
      </c>
    </row>
    <row r="420" spans="2:5" x14ac:dyDescent="0.25">
      <c r="B420" s="1">
        <v>3360</v>
      </c>
      <c r="C420" s="1" t="s">
        <v>135</v>
      </c>
      <c r="D420" s="1">
        <v>75</v>
      </c>
      <c r="E420" s="2" t="str">
        <f>IF(COUNTIF(ZoneFiche[Zone],C420)&gt;0,"Ja","Nee")</f>
        <v>Nee</v>
      </c>
    </row>
    <row r="421" spans="2:5" x14ac:dyDescent="0.25">
      <c r="B421" s="1">
        <v>3360</v>
      </c>
      <c r="C421" s="1" t="s">
        <v>137</v>
      </c>
      <c r="D421" s="1">
        <v>20</v>
      </c>
      <c r="E421" s="2" t="str">
        <f>IF(COUNTIF(ZoneFiche[Zone],C421)&gt;0,"Ja","Nee")</f>
        <v>Nee</v>
      </c>
    </row>
    <row r="422" spans="2:5" x14ac:dyDescent="0.25">
      <c r="B422" s="1">
        <v>3370</v>
      </c>
      <c r="C422" s="1" t="s">
        <v>135</v>
      </c>
      <c r="D422" s="1">
        <v>9</v>
      </c>
      <c r="E422" s="2" t="str">
        <f>IF(COUNTIF(ZoneFiche[Zone],C422)&gt;0,"Ja","Nee")</f>
        <v>Nee</v>
      </c>
    </row>
    <row r="423" spans="2:5" x14ac:dyDescent="0.25">
      <c r="B423" s="1">
        <v>3370</v>
      </c>
      <c r="C423" s="1" t="s">
        <v>141</v>
      </c>
      <c r="D423" s="1">
        <v>88</v>
      </c>
      <c r="E423" s="2" t="str">
        <f>IF(COUNTIF(ZoneFiche[Zone],C423)&gt;0,"Ja","Nee")</f>
        <v>Nee</v>
      </c>
    </row>
    <row r="424" spans="2:5" x14ac:dyDescent="0.25">
      <c r="B424" s="1">
        <v>3380</v>
      </c>
      <c r="C424" s="1" t="s">
        <v>141</v>
      </c>
      <c r="D424" s="1">
        <v>8</v>
      </c>
      <c r="E424" s="2" t="str">
        <f>IF(COUNTIF(ZoneFiche[Zone],C424)&gt;0,"Ja","Nee")</f>
        <v>Nee</v>
      </c>
    </row>
    <row r="425" spans="2:5" x14ac:dyDescent="0.25">
      <c r="B425" s="1">
        <v>3380</v>
      </c>
      <c r="C425" s="1" t="s">
        <v>140</v>
      </c>
      <c r="D425" s="1">
        <v>92</v>
      </c>
      <c r="E425" s="2" t="str">
        <f>IF(COUNTIF(ZoneFiche[Zone],C425)&gt;0,"Ja","Nee")</f>
        <v>Nee</v>
      </c>
    </row>
    <row r="426" spans="2:5" x14ac:dyDescent="0.25">
      <c r="B426" s="1">
        <v>3381</v>
      </c>
      <c r="C426" s="1" t="s">
        <v>140</v>
      </c>
      <c r="D426" s="1">
        <v>100</v>
      </c>
      <c r="E426" s="2" t="str">
        <f>IF(COUNTIF(ZoneFiche[Zone],C426)&gt;0,"Ja","Nee")</f>
        <v>Nee</v>
      </c>
    </row>
    <row r="427" spans="2:5" x14ac:dyDescent="0.25">
      <c r="B427" s="1">
        <v>3384</v>
      </c>
      <c r="C427" s="1" t="s">
        <v>140</v>
      </c>
      <c r="D427" s="1">
        <v>98</v>
      </c>
      <c r="E427" s="2" t="str">
        <f>IF(COUNTIF(ZoneFiche[Zone],C427)&gt;0,"Ja","Nee")</f>
        <v>Nee</v>
      </c>
    </row>
    <row r="428" spans="2:5" x14ac:dyDescent="0.25">
      <c r="B428" s="1">
        <v>3390</v>
      </c>
      <c r="C428" s="1" t="s">
        <v>140</v>
      </c>
      <c r="D428" s="1">
        <v>79</v>
      </c>
      <c r="E428" s="2" t="str">
        <f>IF(COUNTIF(ZoneFiche[Zone],C428)&gt;0,"Ja","Nee")</f>
        <v>Nee</v>
      </c>
    </row>
    <row r="429" spans="2:5" x14ac:dyDescent="0.25">
      <c r="B429" s="1">
        <v>3390</v>
      </c>
      <c r="C429" s="1" t="s">
        <v>391</v>
      </c>
      <c r="D429" s="1">
        <v>20</v>
      </c>
      <c r="E429" s="2" t="str">
        <f>IF(COUNTIF(ZoneFiche[Zone],C429)&gt;0,"Ja","Nee")</f>
        <v>Nee</v>
      </c>
    </row>
    <row r="430" spans="2:5" x14ac:dyDescent="0.25">
      <c r="B430" s="1">
        <v>3391</v>
      </c>
      <c r="C430" s="1" t="s">
        <v>140</v>
      </c>
      <c r="D430" s="1">
        <v>100</v>
      </c>
      <c r="E430" s="2" t="str">
        <f>IF(COUNTIF(ZoneFiche[Zone],C430)&gt;0,"Ja","Nee")</f>
        <v>Nee</v>
      </c>
    </row>
    <row r="431" spans="2:5" x14ac:dyDescent="0.25">
      <c r="B431" s="1">
        <v>3400</v>
      </c>
      <c r="C431" s="1" t="s">
        <v>142</v>
      </c>
      <c r="D431" s="1">
        <v>99</v>
      </c>
      <c r="E431" s="2" t="str">
        <f>IF(COUNTIF(ZoneFiche[Zone],C431)&gt;0,"Ja","Nee")</f>
        <v>Nee</v>
      </c>
    </row>
    <row r="432" spans="2:5" x14ac:dyDescent="0.25">
      <c r="B432" s="1">
        <v>3401</v>
      </c>
      <c r="C432" s="1" t="s">
        <v>142</v>
      </c>
      <c r="D432" s="1">
        <v>98</v>
      </c>
      <c r="E432" s="2" t="str">
        <f>IF(COUNTIF(ZoneFiche[Zone],C432)&gt;0,"Ja","Nee")</f>
        <v>Nee</v>
      </c>
    </row>
    <row r="433" spans="2:5" x14ac:dyDescent="0.25">
      <c r="B433" s="1">
        <v>3404</v>
      </c>
      <c r="C433" s="1" t="s">
        <v>142</v>
      </c>
      <c r="D433" s="1">
        <v>98</v>
      </c>
      <c r="E433" s="2" t="str">
        <f>IF(COUNTIF(ZoneFiche[Zone],C433)&gt;0,"Ja","Nee")</f>
        <v>Nee</v>
      </c>
    </row>
    <row r="434" spans="2:5" x14ac:dyDescent="0.25">
      <c r="B434" s="1">
        <v>3440</v>
      </c>
      <c r="C434" s="1" t="s">
        <v>142</v>
      </c>
      <c r="D434" s="1">
        <v>65</v>
      </c>
      <c r="E434" s="2" t="str">
        <f>IF(COUNTIF(ZoneFiche[Zone],C434)&gt;0,"Ja","Nee")</f>
        <v>Nee</v>
      </c>
    </row>
    <row r="435" spans="2:5" x14ac:dyDescent="0.25">
      <c r="B435" s="1">
        <v>3440</v>
      </c>
      <c r="C435" s="1" t="s">
        <v>144</v>
      </c>
      <c r="D435" s="1">
        <v>6</v>
      </c>
      <c r="E435" s="2" t="str">
        <f>IF(COUNTIF(ZoneFiche[Zone],C435)&gt;0,"Ja","Nee")</f>
        <v>Nee</v>
      </c>
    </row>
    <row r="436" spans="2:5" x14ac:dyDescent="0.25">
      <c r="B436" s="1">
        <v>3440</v>
      </c>
      <c r="C436" s="1" t="s">
        <v>140</v>
      </c>
      <c r="D436" s="1">
        <v>11</v>
      </c>
      <c r="E436" s="2" t="str">
        <f>IF(COUNTIF(ZoneFiche[Zone],C436)&gt;0,"Ja","Nee")</f>
        <v>Nee</v>
      </c>
    </row>
    <row r="437" spans="2:5" x14ac:dyDescent="0.25">
      <c r="B437" s="1">
        <v>3440</v>
      </c>
      <c r="C437" s="1" t="s">
        <v>143</v>
      </c>
      <c r="D437" s="1">
        <v>18</v>
      </c>
      <c r="E437" s="2" t="str">
        <f>IF(COUNTIF(ZoneFiche[Zone],C437)&gt;0,"Ja","Nee")</f>
        <v>Nee</v>
      </c>
    </row>
    <row r="438" spans="2:5" x14ac:dyDescent="0.25">
      <c r="B438" s="1">
        <v>3450</v>
      </c>
      <c r="C438" s="1" t="s">
        <v>140</v>
      </c>
      <c r="D438" s="1">
        <v>11</v>
      </c>
      <c r="E438" s="2" t="str">
        <f>IF(COUNTIF(ZoneFiche[Zone],C438)&gt;0,"Ja","Nee")</f>
        <v>Nee</v>
      </c>
    </row>
    <row r="439" spans="2:5" x14ac:dyDescent="0.25">
      <c r="B439" s="1">
        <v>3450</v>
      </c>
      <c r="C439" s="1" t="s">
        <v>143</v>
      </c>
      <c r="D439" s="1">
        <v>89</v>
      </c>
      <c r="E439" s="2" t="str">
        <f>IF(COUNTIF(ZoneFiche[Zone],C439)&gt;0,"Ja","Nee")</f>
        <v>Nee</v>
      </c>
    </row>
    <row r="440" spans="2:5" x14ac:dyDescent="0.25">
      <c r="B440" s="1">
        <v>3454</v>
      </c>
      <c r="C440" s="1" t="s">
        <v>144</v>
      </c>
      <c r="D440" s="1">
        <v>5</v>
      </c>
      <c r="E440" s="2" t="str">
        <f>IF(COUNTIF(ZoneFiche[Zone],C440)&gt;0,"Ja","Nee")</f>
        <v>Nee</v>
      </c>
    </row>
    <row r="441" spans="2:5" x14ac:dyDescent="0.25">
      <c r="B441" s="1">
        <v>3454</v>
      </c>
      <c r="C441" s="1" t="s">
        <v>143</v>
      </c>
      <c r="D441" s="1">
        <v>94</v>
      </c>
      <c r="E441" s="2" t="str">
        <f>IF(COUNTIF(ZoneFiche[Zone],C441)&gt;0,"Ja","Nee")</f>
        <v>Nee</v>
      </c>
    </row>
    <row r="442" spans="2:5" x14ac:dyDescent="0.25">
      <c r="B442" s="1">
        <v>3460</v>
      </c>
      <c r="C442" s="1" t="s">
        <v>140</v>
      </c>
      <c r="D442" s="1">
        <v>91</v>
      </c>
      <c r="E442" s="2" t="str">
        <f>IF(COUNTIF(ZoneFiche[Zone],C442)&gt;0,"Ja","Nee")</f>
        <v>Nee</v>
      </c>
    </row>
    <row r="443" spans="2:5" x14ac:dyDescent="0.25">
      <c r="B443" s="1">
        <v>3460</v>
      </c>
      <c r="C443" s="1" t="s">
        <v>31</v>
      </c>
      <c r="D443" s="1">
        <v>8</v>
      </c>
      <c r="E443" s="2" t="str">
        <f>IF(COUNTIF(ZoneFiche[Zone],C443)&gt;0,"Ja","Nee")</f>
        <v>Ja</v>
      </c>
    </row>
    <row r="444" spans="2:5" x14ac:dyDescent="0.25">
      <c r="B444" s="1">
        <v>3461</v>
      </c>
      <c r="C444" s="1" t="s">
        <v>140</v>
      </c>
      <c r="D444" s="1">
        <v>100</v>
      </c>
      <c r="E444" s="2" t="str">
        <f>IF(COUNTIF(ZoneFiche[Zone],C444)&gt;0,"Ja","Nee")</f>
        <v>Nee</v>
      </c>
    </row>
    <row r="445" spans="2:5" x14ac:dyDescent="0.25">
      <c r="B445" s="1">
        <v>3470</v>
      </c>
      <c r="C445" s="1" t="s">
        <v>140</v>
      </c>
      <c r="D445" s="1">
        <v>97</v>
      </c>
      <c r="E445" s="2" t="str">
        <f>IF(COUNTIF(ZoneFiche[Zone],C445)&gt;0,"Ja","Nee")</f>
        <v>Nee</v>
      </c>
    </row>
    <row r="446" spans="2:5" x14ac:dyDescent="0.25">
      <c r="B446" s="1">
        <v>3471</v>
      </c>
      <c r="C446" s="1" t="s">
        <v>140</v>
      </c>
      <c r="D446" s="1">
        <v>99</v>
      </c>
      <c r="E446" s="2" t="str">
        <f>IF(COUNTIF(ZoneFiche[Zone],C446)&gt;0,"Ja","Nee")</f>
        <v>Nee</v>
      </c>
    </row>
    <row r="447" spans="2:5" x14ac:dyDescent="0.25">
      <c r="B447" s="1">
        <v>3472</v>
      </c>
      <c r="C447" s="1" t="s">
        <v>140</v>
      </c>
      <c r="D447" s="1">
        <v>100</v>
      </c>
      <c r="E447" s="2" t="str">
        <f>IF(COUNTIF(ZoneFiche[Zone],C447)&gt;0,"Ja","Nee")</f>
        <v>Nee</v>
      </c>
    </row>
    <row r="448" spans="2:5" x14ac:dyDescent="0.25">
      <c r="B448" s="1">
        <v>3473</v>
      </c>
      <c r="C448" s="1" t="s">
        <v>140</v>
      </c>
      <c r="D448" s="1">
        <v>100</v>
      </c>
      <c r="E448" s="2" t="str">
        <f>IF(COUNTIF(ZoneFiche[Zone],C448)&gt;0,"Ja","Nee")</f>
        <v>Nee</v>
      </c>
    </row>
    <row r="449" spans="2:5" x14ac:dyDescent="0.25">
      <c r="B449" s="1">
        <v>3500</v>
      </c>
      <c r="C449" s="1" t="s">
        <v>397</v>
      </c>
      <c r="D449" s="1">
        <v>62</v>
      </c>
      <c r="E449" s="2" t="str">
        <f>IF(COUNTIF(ZoneFiche[Zone],C449)&gt;0,"Ja","Nee")</f>
        <v>Nee</v>
      </c>
    </row>
    <row r="450" spans="2:5" x14ac:dyDescent="0.25">
      <c r="B450" s="1">
        <v>3500</v>
      </c>
      <c r="C450" s="1" t="s">
        <v>382</v>
      </c>
      <c r="D450" s="1">
        <v>35</v>
      </c>
      <c r="E450" s="2" t="str">
        <f>IF(COUNTIF(ZoneFiche[Zone],C450)&gt;0,"Ja","Nee")</f>
        <v>Ja</v>
      </c>
    </row>
    <row r="451" spans="2:5" x14ac:dyDescent="0.25">
      <c r="B451" s="1">
        <v>3501</v>
      </c>
      <c r="C451" s="1" t="s">
        <v>145</v>
      </c>
      <c r="D451" s="1">
        <v>25</v>
      </c>
      <c r="E451" s="2" t="str">
        <f>IF(COUNTIF(ZoneFiche[Zone],C451)&gt;0,"Ja","Nee")</f>
        <v>Nee</v>
      </c>
    </row>
    <row r="452" spans="2:5" x14ac:dyDescent="0.25">
      <c r="B452" s="1">
        <v>3501</v>
      </c>
      <c r="C452" s="1" t="s">
        <v>397</v>
      </c>
      <c r="D452" s="1">
        <v>75</v>
      </c>
      <c r="E452" s="2" t="str">
        <f>IF(COUNTIF(ZoneFiche[Zone],C452)&gt;0,"Ja","Nee")</f>
        <v>Nee</v>
      </c>
    </row>
    <row r="453" spans="2:5" x14ac:dyDescent="0.25">
      <c r="B453" s="1">
        <v>3510</v>
      </c>
      <c r="C453" s="1" t="s">
        <v>143</v>
      </c>
      <c r="D453" s="1">
        <v>20</v>
      </c>
      <c r="E453" s="2" t="str">
        <f>IF(COUNTIF(ZoneFiche[Zone],C453)&gt;0,"Ja","Nee")</f>
        <v>Nee</v>
      </c>
    </row>
    <row r="454" spans="2:5" x14ac:dyDescent="0.25">
      <c r="B454" s="1">
        <v>3510</v>
      </c>
      <c r="C454" s="1" t="s">
        <v>382</v>
      </c>
      <c r="D454" s="1">
        <v>78</v>
      </c>
      <c r="E454" s="2" t="str">
        <f>IF(COUNTIF(ZoneFiche[Zone],C454)&gt;0,"Ja","Nee")</f>
        <v>Ja</v>
      </c>
    </row>
    <row r="455" spans="2:5" x14ac:dyDescent="0.25">
      <c r="B455" s="1">
        <v>3511</v>
      </c>
      <c r="C455" s="1" t="s">
        <v>382</v>
      </c>
      <c r="D455" s="1">
        <v>89</v>
      </c>
      <c r="E455" s="2" t="str">
        <f>IF(COUNTIF(ZoneFiche[Zone],C455)&gt;0,"Ja","Nee")</f>
        <v>Ja</v>
      </c>
    </row>
    <row r="456" spans="2:5" x14ac:dyDescent="0.25">
      <c r="B456" s="1">
        <v>3511</v>
      </c>
      <c r="C456" s="1" t="s">
        <v>146</v>
      </c>
      <c r="D456" s="1">
        <v>9</v>
      </c>
      <c r="E456" s="2" t="str">
        <f>IF(COUNTIF(ZoneFiche[Zone],C456)&gt;0,"Ja","Nee")</f>
        <v>Nee</v>
      </c>
    </row>
    <row r="457" spans="2:5" x14ac:dyDescent="0.25">
      <c r="B457" s="1">
        <v>3512</v>
      </c>
      <c r="C457" s="1" t="s">
        <v>145</v>
      </c>
      <c r="D457" s="1">
        <v>11</v>
      </c>
      <c r="E457" s="2" t="str">
        <f>IF(COUNTIF(ZoneFiche[Zone],C457)&gt;0,"Ja","Nee")</f>
        <v>Nee</v>
      </c>
    </row>
    <row r="458" spans="2:5" x14ac:dyDescent="0.25">
      <c r="B458" s="1">
        <v>3512</v>
      </c>
      <c r="C458" s="1" t="s">
        <v>143</v>
      </c>
      <c r="D458" s="1">
        <v>14</v>
      </c>
      <c r="E458" s="2" t="str">
        <f>IF(COUNTIF(ZoneFiche[Zone],C458)&gt;0,"Ja","Nee")</f>
        <v>Nee</v>
      </c>
    </row>
    <row r="459" spans="2:5" x14ac:dyDescent="0.25">
      <c r="B459" s="1">
        <v>3512</v>
      </c>
      <c r="C459" s="1" t="s">
        <v>382</v>
      </c>
      <c r="D459" s="1">
        <v>73</v>
      </c>
      <c r="E459" s="2" t="str">
        <f>IF(COUNTIF(ZoneFiche[Zone],C459)&gt;0,"Ja","Nee")</f>
        <v>Ja</v>
      </c>
    </row>
    <row r="460" spans="2:5" x14ac:dyDescent="0.25">
      <c r="B460" s="1">
        <v>3520</v>
      </c>
      <c r="C460" s="1" t="s">
        <v>382</v>
      </c>
      <c r="D460" s="1">
        <v>5</v>
      </c>
      <c r="E460" s="2" t="str">
        <f>IF(COUNTIF(ZoneFiche[Zone],C460)&gt;0,"Ja","Nee")</f>
        <v>Ja</v>
      </c>
    </row>
    <row r="461" spans="2:5" x14ac:dyDescent="0.25">
      <c r="B461" s="1">
        <v>3520</v>
      </c>
      <c r="C461" s="1" t="s">
        <v>398</v>
      </c>
      <c r="D461" s="1">
        <v>5</v>
      </c>
      <c r="E461" s="2" t="str">
        <f>IF(COUNTIF(ZoneFiche[Zone],C461)&gt;0,"Ja","Nee")</f>
        <v>Nee</v>
      </c>
    </row>
    <row r="462" spans="2:5" x14ac:dyDescent="0.25">
      <c r="B462" s="1">
        <v>3520</v>
      </c>
      <c r="C462" s="1" t="s">
        <v>146</v>
      </c>
      <c r="D462" s="1">
        <v>83</v>
      </c>
      <c r="E462" s="2" t="str">
        <f>IF(COUNTIF(ZoneFiche[Zone],C462)&gt;0,"Ja","Nee")</f>
        <v>Nee</v>
      </c>
    </row>
    <row r="463" spans="2:5" x14ac:dyDescent="0.25">
      <c r="B463" s="1">
        <v>3520</v>
      </c>
      <c r="C463" s="1" t="s">
        <v>147</v>
      </c>
      <c r="D463" s="1">
        <v>7</v>
      </c>
      <c r="E463" s="2" t="str">
        <f>IF(COUNTIF(ZoneFiche[Zone],C463)&gt;0,"Ja","Nee")</f>
        <v>Nee</v>
      </c>
    </row>
    <row r="464" spans="2:5" x14ac:dyDescent="0.25">
      <c r="B464" s="1">
        <v>3530</v>
      </c>
      <c r="C464" s="1" t="s">
        <v>398</v>
      </c>
      <c r="D464" s="1">
        <v>22</v>
      </c>
      <c r="E464" s="2" t="str">
        <f>IF(COUNTIF(ZoneFiche[Zone],C464)&gt;0,"Ja","Nee")</f>
        <v>Nee</v>
      </c>
    </row>
    <row r="465" spans="2:5" x14ac:dyDescent="0.25">
      <c r="B465" s="1">
        <v>3530</v>
      </c>
      <c r="C465" s="1" t="s">
        <v>147</v>
      </c>
      <c r="D465" s="1">
        <v>64</v>
      </c>
      <c r="E465" s="2" t="str">
        <f>IF(COUNTIF(ZoneFiche[Zone],C465)&gt;0,"Ja","Nee")</f>
        <v>Nee</v>
      </c>
    </row>
    <row r="466" spans="2:5" x14ac:dyDescent="0.25">
      <c r="B466" s="1">
        <v>3530</v>
      </c>
      <c r="C466" s="1" t="s">
        <v>148</v>
      </c>
      <c r="D466" s="1">
        <v>13</v>
      </c>
      <c r="E466" s="2" t="str">
        <f>IF(COUNTIF(ZoneFiche[Zone],C466)&gt;0,"Ja","Nee")</f>
        <v>Nee</v>
      </c>
    </row>
    <row r="467" spans="2:5" x14ac:dyDescent="0.25">
      <c r="B467" s="1">
        <v>3540</v>
      </c>
      <c r="C467" s="1" t="s">
        <v>143</v>
      </c>
      <c r="D467" s="1">
        <v>98</v>
      </c>
      <c r="E467" s="2" t="str">
        <f>IF(COUNTIF(ZoneFiche[Zone],C467)&gt;0,"Ja","Nee")</f>
        <v>Nee</v>
      </c>
    </row>
    <row r="468" spans="2:5" x14ac:dyDescent="0.25">
      <c r="B468" s="1">
        <v>3545</v>
      </c>
      <c r="C468" s="1" t="s">
        <v>143</v>
      </c>
      <c r="D468" s="1">
        <v>92</v>
      </c>
      <c r="E468" s="2" t="str">
        <f>IF(COUNTIF(ZoneFiche[Zone],C468)&gt;0,"Ja","Nee")</f>
        <v>Nee</v>
      </c>
    </row>
    <row r="469" spans="2:5" x14ac:dyDescent="0.25">
      <c r="B469" s="1">
        <v>3545</v>
      </c>
      <c r="C469" s="1" t="s">
        <v>31</v>
      </c>
      <c r="D469" s="1">
        <v>5</v>
      </c>
      <c r="E469" s="2" t="str">
        <f>IF(COUNTIF(ZoneFiche[Zone],C469)&gt;0,"Ja","Nee")</f>
        <v>Ja</v>
      </c>
    </row>
    <row r="470" spans="2:5" x14ac:dyDescent="0.25">
      <c r="B470" s="1">
        <v>3550</v>
      </c>
      <c r="C470" s="1" t="s">
        <v>146</v>
      </c>
      <c r="D470" s="1">
        <v>12</v>
      </c>
      <c r="E470" s="2" t="str">
        <f>IF(COUNTIF(ZoneFiche[Zone],C470)&gt;0,"Ja","Nee")</f>
        <v>Nee</v>
      </c>
    </row>
    <row r="471" spans="2:5" x14ac:dyDescent="0.25">
      <c r="B471" s="1">
        <v>3550</v>
      </c>
      <c r="C471" s="1" t="s">
        <v>149</v>
      </c>
      <c r="D471" s="1">
        <v>36</v>
      </c>
      <c r="E471" s="2" t="str">
        <f>IF(COUNTIF(ZoneFiche[Zone],C471)&gt;0,"Ja","Nee")</f>
        <v>Nee</v>
      </c>
    </row>
    <row r="472" spans="2:5" x14ac:dyDescent="0.25">
      <c r="B472" s="1">
        <v>3550</v>
      </c>
      <c r="C472" s="1" t="s">
        <v>147</v>
      </c>
      <c r="D472" s="1">
        <v>20</v>
      </c>
      <c r="E472" s="2" t="str">
        <f>IF(COUNTIF(ZoneFiche[Zone],C472)&gt;0,"Ja","Nee")</f>
        <v>Nee</v>
      </c>
    </row>
    <row r="473" spans="2:5" x14ac:dyDescent="0.25">
      <c r="B473" s="1">
        <v>3550</v>
      </c>
      <c r="C473" s="1" t="s">
        <v>399</v>
      </c>
      <c r="D473" s="1">
        <v>32</v>
      </c>
      <c r="E473" s="2" t="str">
        <f>IF(COUNTIF(ZoneFiche[Zone],C473)&gt;0,"Ja","Nee")</f>
        <v>Nee</v>
      </c>
    </row>
    <row r="474" spans="2:5" x14ac:dyDescent="0.25">
      <c r="B474" s="1">
        <v>3560</v>
      </c>
      <c r="C474" s="1" t="s">
        <v>143</v>
      </c>
      <c r="D474" s="1">
        <v>45</v>
      </c>
      <c r="E474" s="2" t="str">
        <f>IF(COUNTIF(ZoneFiche[Zone],C474)&gt;0,"Ja","Nee")</f>
        <v>Nee</v>
      </c>
    </row>
    <row r="475" spans="2:5" x14ac:dyDescent="0.25">
      <c r="B475" s="1">
        <v>3560</v>
      </c>
      <c r="C475" s="1" t="s">
        <v>149</v>
      </c>
      <c r="D475" s="1">
        <v>52</v>
      </c>
      <c r="E475" s="2" t="str">
        <f>IF(COUNTIF(ZoneFiche[Zone],C475)&gt;0,"Ja","Nee")</f>
        <v>Nee</v>
      </c>
    </row>
    <row r="476" spans="2:5" x14ac:dyDescent="0.25">
      <c r="B476" s="1">
        <v>3570</v>
      </c>
      <c r="C476" s="1" t="s">
        <v>145</v>
      </c>
      <c r="D476" s="1">
        <v>96</v>
      </c>
      <c r="E476" s="2" t="str">
        <f>IF(COUNTIF(ZoneFiche[Zone],C476)&gt;0,"Ja","Nee")</f>
        <v>Nee</v>
      </c>
    </row>
    <row r="477" spans="2:5" x14ac:dyDescent="0.25">
      <c r="B477" s="1">
        <v>3580</v>
      </c>
      <c r="C477" s="1" t="s">
        <v>399</v>
      </c>
      <c r="D477" s="1">
        <v>98</v>
      </c>
      <c r="E477" s="2" t="str">
        <f>IF(COUNTIF(ZoneFiche[Zone],C477)&gt;0,"Ja","Nee")</f>
        <v>Nee</v>
      </c>
    </row>
    <row r="478" spans="2:5" x14ac:dyDescent="0.25">
      <c r="B478" s="1">
        <v>3581</v>
      </c>
      <c r="C478" s="1" t="s">
        <v>399</v>
      </c>
      <c r="D478" s="1">
        <v>99</v>
      </c>
      <c r="E478" s="2" t="str">
        <f>IF(COUNTIF(ZoneFiche[Zone],C478)&gt;0,"Ja","Nee")</f>
        <v>Nee</v>
      </c>
    </row>
    <row r="479" spans="2:5" x14ac:dyDescent="0.25">
      <c r="B479" s="1">
        <v>3582</v>
      </c>
      <c r="C479" s="1" t="s">
        <v>399</v>
      </c>
      <c r="D479" s="1">
        <v>98</v>
      </c>
      <c r="E479" s="2" t="str">
        <f>IF(COUNTIF(ZoneFiche[Zone],C479)&gt;0,"Ja","Nee")</f>
        <v>Nee</v>
      </c>
    </row>
    <row r="480" spans="2:5" x14ac:dyDescent="0.25">
      <c r="B480" s="1">
        <v>3583</v>
      </c>
      <c r="C480" s="1" t="s">
        <v>149</v>
      </c>
      <c r="D480" s="1">
        <v>5</v>
      </c>
      <c r="E480" s="2" t="str">
        <f>IF(COUNTIF(ZoneFiche[Zone],C480)&gt;0,"Ja","Nee")</f>
        <v>Nee</v>
      </c>
    </row>
    <row r="481" spans="2:5" x14ac:dyDescent="0.25">
      <c r="B481" s="1">
        <v>3583</v>
      </c>
      <c r="C481" s="1" t="s">
        <v>395</v>
      </c>
      <c r="D481" s="1">
        <v>85</v>
      </c>
      <c r="E481" s="2" t="str">
        <f>IF(COUNTIF(ZoneFiche[Zone],C481)&gt;0,"Ja","Nee")</f>
        <v>Nee</v>
      </c>
    </row>
    <row r="482" spans="2:5" x14ac:dyDescent="0.25">
      <c r="B482" s="1">
        <v>3583</v>
      </c>
      <c r="C482" s="1" t="s">
        <v>399</v>
      </c>
      <c r="D482" s="1">
        <v>9</v>
      </c>
      <c r="E482" s="2" t="str">
        <f>IF(COUNTIF(ZoneFiche[Zone],C482)&gt;0,"Ja","Nee")</f>
        <v>Nee</v>
      </c>
    </row>
    <row r="483" spans="2:5" x14ac:dyDescent="0.25">
      <c r="B483" s="1">
        <v>3590</v>
      </c>
      <c r="C483" s="1" t="s">
        <v>400</v>
      </c>
      <c r="D483" s="1">
        <v>18</v>
      </c>
      <c r="E483" s="2" t="str">
        <f>IF(COUNTIF(ZoneFiche[Zone],C483)&gt;0,"Ja","Nee")</f>
        <v>Nee</v>
      </c>
    </row>
    <row r="484" spans="2:5" x14ac:dyDescent="0.25">
      <c r="B484" s="1">
        <v>3590</v>
      </c>
      <c r="C484" s="1" t="s">
        <v>397</v>
      </c>
      <c r="D484" s="1">
        <v>79</v>
      </c>
      <c r="E484" s="2" t="str">
        <f>IF(COUNTIF(ZoneFiche[Zone],C484)&gt;0,"Ja","Nee")</f>
        <v>Nee</v>
      </c>
    </row>
    <row r="485" spans="2:5" x14ac:dyDescent="0.25">
      <c r="B485" s="1">
        <v>3600</v>
      </c>
      <c r="C485" s="1" t="s">
        <v>382</v>
      </c>
      <c r="D485" s="1">
        <v>5</v>
      </c>
      <c r="E485" s="2" t="str">
        <f>IF(COUNTIF(ZoneFiche[Zone],C485)&gt;0,"Ja","Nee")</f>
        <v>Ja</v>
      </c>
    </row>
    <row r="486" spans="2:5" x14ac:dyDescent="0.25">
      <c r="B486" s="1">
        <v>3600</v>
      </c>
      <c r="C486" s="1" t="s">
        <v>381</v>
      </c>
      <c r="D486" s="1">
        <v>40</v>
      </c>
      <c r="E486" s="2" t="str">
        <f>IF(COUNTIF(ZoneFiche[Zone],C486)&gt;0,"Ja","Nee")</f>
        <v>Ja</v>
      </c>
    </row>
    <row r="487" spans="2:5" x14ac:dyDescent="0.25">
      <c r="B487" s="1">
        <v>3600</v>
      </c>
      <c r="C487" s="1" t="s">
        <v>398</v>
      </c>
      <c r="D487" s="1">
        <v>53</v>
      </c>
      <c r="E487" s="2" t="str">
        <f>IF(COUNTIF(ZoneFiche[Zone],C487)&gt;0,"Ja","Nee")</f>
        <v>Nee</v>
      </c>
    </row>
    <row r="488" spans="2:5" x14ac:dyDescent="0.25">
      <c r="B488" s="1">
        <v>3620</v>
      </c>
      <c r="C488" s="1" t="s">
        <v>150</v>
      </c>
      <c r="D488" s="1">
        <v>8</v>
      </c>
      <c r="E488" s="2" t="str">
        <f>IF(COUNTIF(ZoneFiche[Zone],C488)&gt;0,"Ja","Nee")</f>
        <v>Nee</v>
      </c>
    </row>
    <row r="489" spans="2:5" x14ac:dyDescent="0.25">
      <c r="B489" s="1">
        <v>3620</v>
      </c>
      <c r="C489" s="1" t="s">
        <v>151</v>
      </c>
      <c r="D489" s="1">
        <v>88</v>
      </c>
      <c r="E489" s="2" t="str">
        <f>IF(COUNTIF(ZoneFiche[Zone],C489)&gt;0,"Ja","Nee")</f>
        <v>Nee</v>
      </c>
    </row>
    <row r="490" spans="2:5" x14ac:dyDescent="0.25">
      <c r="B490" s="1">
        <v>3621</v>
      </c>
      <c r="C490" s="1" t="s">
        <v>151</v>
      </c>
      <c r="D490" s="1">
        <v>68</v>
      </c>
      <c r="E490" s="2" t="str">
        <f>IF(COUNTIF(ZoneFiche[Zone],C490)&gt;0,"Ja","Nee")</f>
        <v>Nee</v>
      </c>
    </row>
    <row r="491" spans="2:5" x14ac:dyDescent="0.25">
      <c r="B491" s="1">
        <v>3621</v>
      </c>
      <c r="C491" s="1" t="s">
        <v>152</v>
      </c>
      <c r="D491" s="1">
        <v>21</v>
      </c>
      <c r="E491" s="2" t="str">
        <f>IF(COUNTIF(ZoneFiche[Zone],C491)&gt;0,"Ja","Nee")</f>
        <v>Nee</v>
      </c>
    </row>
    <row r="492" spans="2:5" x14ac:dyDescent="0.25">
      <c r="B492" s="1">
        <v>3621</v>
      </c>
      <c r="C492" s="1" t="s">
        <v>398</v>
      </c>
      <c r="D492" s="1">
        <v>11</v>
      </c>
      <c r="E492" s="2" t="str">
        <f>IF(COUNTIF(ZoneFiche[Zone],C492)&gt;0,"Ja","Nee")</f>
        <v>Nee</v>
      </c>
    </row>
    <row r="493" spans="2:5" x14ac:dyDescent="0.25">
      <c r="B493" s="1">
        <v>3630</v>
      </c>
      <c r="C493" s="1" t="s">
        <v>152</v>
      </c>
      <c r="D493" s="1">
        <v>52</v>
      </c>
      <c r="E493" s="2" t="str">
        <f>IF(COUNTIF(ZoneFiche[Zone],C493)&gt;0,"Ja","Nee")</f>
        <v>Nee</v>
      </c>
    </row>
    <row r="494" spans="2:5" x14ac:dyDescent="0.25">
      <c r="B494" s="1">
        <v>3630</v>
      </c>
      <c r="C494" s="1" t="s">
        <v>398</v>
      </c>
      <c r="D494" s="1">
        <v>9</v>
      </c>
      <c r="E494" s="2" t="str">
        <f>IF(COUNTIF(ZoneFiche[Zone],C494)&gt;0,"Ja","Nee")</f>
        <v>Nee</v>
      </c>
    </row>
    <row r="495" spans="2:5" x14ac:dyDescent="0.25">
      <c r="B495" s="1">
        <v>3630</v>
      </c>
      <c r="C495" s="1" t="s">
        <v>401</v>
      </c>
      <c r="D495" s="1">
        <v>34</v>
      </c>
      <c r="E495" s="2" t="str">
        <f>IF(COUNTIF(ZoneFiche[Zone],C495)&gt;0,"Ja","Nee")</f>
        <v>Nee</v>
      </c>
    </row>
    <row r="496" spans="2:5" x14ac:dyDescent="0.25">
      <c r="B496" s="1">
        <v>3630</v>
      </c>
      <c r="C496" s="1" t="s">
        <v>155</v>
      </c>
      <c r="D496" s="1">
        <v>5</v>
      </c>
      <c r="E496" s="2" t="str">
        <f>IF(COUNTIF(ZoneFiche[Zone],C496)&gt;0,"Ja","Nee")</f>
        <v>Nee</v>
      </c>
    </row>
    <row r="497" spans="2:5" x14ac:dyDescent="0.25">
      <c r="B497" s="1">
        <v>3631</v>
      </c>
      <c r="C497" s="1" t="s">
        <v>152</v>
      </c>
      <c r="D497" s="1">
        <v>100</v>
      </c>
      <c r="E497" s="2" t="str">
        <f>IF(COUNTIF(ZoneFiche[Zone],C497)&gt;0,"Ja","Nee")</f>
        <v>Nee</v>
      </c>
    </row>
    <row r="498" spans="2:5" x14ac:dyDescent="0.25">
      <c r="B498" s="1">
        <v>3640</v>
      </c>
      <c r="C498" s="1" t="s">
        <v>153</v>
      </c>
      <c r="D498" s="1">
        <v>88</v>
      </c>
      <c r="E498" s="2" t="str">
        <f>IF(COUNTIF(ZoneFiche[Zone],C498)&gt;0,"Ja","Nee")</f>
        <v>Nee</v>
      </c>
    </row>
    <row r="499" spans="2:5" x14ac:dyDescent="0.25">
      <c r="B499" s="1">
        <v>3640</v>
      </c>
      <c r="C499" s="1" t="s">
        <v>154</v>
      </c>
      <c r="D499" s="1">
        <v>12</v>
      </c>
      <c r="E499" s="2" t="str">
        <f>IF(COUNTIF(ZoneFiche[Zone],C499)&gt;0,"Ja","Nee")</f>
        <v>Nee</v>
      </c>
    </row>
    <row r="500" spans="2:5" x14ac:dyDescent="0.25">
      <c r="B500" s="1">
        <v>3650</v>
      </c>
      <c r="C500" s="1" t="s">
        <v>401</v>
      </c>
      <c r="D500" s="1">
        <v>67</v>
      </c>
      <c r="E500" s="2" t="str">
        <f>IF(COUNTIF(ZoneFiche[Zone],C500)&gt;0,"Ja","Nee")</f>
        <v>Nee</v>
      </c>
    </row>
    <row r="501" spans="2:5" x14ac:dyDescent="0.25">
      <c r="B501" s="1">
        <v>3650</v>
      </c>
      <c r="C501" s="1" t="s">
        <v>153</v>
      </c>
      <c r="D501" s="1">
        <v>31</v>
      </c>
      <c r="E501" s="2" t="str">
        <f>IF(COUNTIF(ZoneFiche[Zone],C501)&gt;0,"Ja","Nee")</f>
        <v>Nee</v>
      </c>
    </row>
    <row r="502" spans="2:5" x14ac:dyDescent="0.25">
      <c r="B502" s="1">
        <v>3660</v>
      </c>
      <c r="C502" s="1" t="s">
        <v>155</v>
      </c>
      <c r="D502" s="1">
        <v>96</v>
      </c>
      <c r="E502" s="2" t="str">
        <f>IF(COUNTIF(ZoneFiche[Zone],C502)&gt;0,"Ja","Nee")</f>
        <v>Nee</v>
      </c>
    </row>
    <row r="503" spans="2:5" x14ac:dyDescent="0.25">
      <c r="B503" s="1">
        <v>3665</v>
      </c>
      <c r="C503" s="1" t="s">
        <v>398</v>
      </c>
      <c r="D503" s="1">
        <v>11</v>
      </c>
      <c r="E503" s="2" t="str">
        <f>IF(COUNTIF(ZoneFiche[Zone],C503)&gt;0,"Ja","Nee")</f>
        <v>Nee</v>
      </c>
    </row>
    <row r="504" spans="2:5" x14ac:dyDescent="0.25">
      <c r="B504" s="1">
        <v>3665</v>
      </c>
      <c r="C504" s="1" t="s">
        <v>155</v>
      </c>
      <c r="D504" s="1">
        <v>89</v>
      </c>
      <c r="E504" s="2" t="str">
        <f>IF(COUNTIF(ZoneFiche[Zone],C504)&gt;0,"Ja","Nee")</f>
        <v>Nee</v>
      </c>
    </row>
    <row r="505" spans="2:5" x14ac:dyDescent="0.25">
      <c r="B505" s="1">
        <v>3668</v>
      </c>
      <c r="C505" s="1" t="s">
        <v>401</v>
      </c>
      <c r="D505" s="1">
        <v>7</v>
      </c>
      <c r="E505" s="2" t="str">
        <f>IF(COUNTIF(ZoneFiche[Zone],C505)&gt;0,"Ja","Nee")</f>
        <v>Nee</v>
      </c>
    </row>
    <row r="506" spans="2:5" x14ac:dyDescent="0.25">
      <c r="B506" s="1">
        <v>3668</v>
      </c>
      <c r="C506" s="1" t="s">
        <v>155</v>
      </c>
      <c r="D506" s="1">
        <v>90</v>
      </c>
      <c r="E506" s="2" t="str">
        <f>IF(COUNTIF(ZoneFiche[Zone],C506)&gt;0,"Ja","Nee")</f>
        <v>Nee</v>
      </c>
    </row>
    <row r="507" spans="2:5" x14ac:dyDescent="0.25">
      <c r="B507" s="1">
        <v>3670</v>
      </c>
      <c r="C507" s="1" t="s">
        <v>398</v>
      </c>
      <c r="D507" s="1">
        <v>5</v>
      </c>
      <c r="E507" s="2" t="str">
        <f>IF(COUNTIF(ZoneFiche[Zone],C507)&gt;0,"Ja","Nee")</f>
        <v>Nee</v>
      </c>
    </row>
    <row r="508" spans="2:5" x14ac:dyDescent="0.25">
      <c r="B508" s="1">
        <v>3670</v>
      </c>
      <c r="C508" s="1" t="s">
        <v>155</v>
      </c>
      <c r="D508" s="1">
        <v>37</v>
      </c>
      <c r="E508" s="2" t="str">
        <f>IF(COUNTIF(ZoneFiche[Zone],C508)&gt;0,"Ja","Nee")</f>
        <v>Nee</v>
      </c>
    </row>
    <row r="509" spans="2:5" x14ac:dyDescent="0.25">
      <c r="B509" s="1">
        <v>3670</v>
      </c>
      <c r="C509" s="1" t="s">
        <v>153</v>
      </c>
      <c r="D509" s="1">
        <v>7</v>
      </c>
      <c r="E509" s="2" t="str">
        <f>IF(COUNTIF(ZoneFiche[Zone],C509)&gt;0,"Ja","Nee")</f>
        <v>Nee</v>
      </c>
    </row>
    <row r="510" spans="2:5" x14ac:dyDescent="0.25">
      <c r="B510" s="1">
        <v>3670</v>
      </c>
      <c r="C510" s="1" t="s">
        <v>154</v>
      </c>
      <c r="D510" s="1">
        <v>46</v>
      </c>
      <c r="E510" s="2" t="str">
        <f>IF(COUNTIF(ZoneFiche[Zone],C510)&gt;0,"Ja","Nee")</f>
        <v>Nee</v>
      </c>
    </row>
    <row r="511" spans="2:5" x14ac:dyDescent="0.25">
      <c r="B511" s="1">
        <v>3680</v>
      </c>
      <c r="C511" s="1" t="s">
        <v>155</v>
      </c>
      <c r="D511" s="1">
        <v>11</v>
      </c>
      <c r="E511" s="2" t="str">
        <f>IF(COUNTIF(ZoneFiche[Zone],C511)&gt;0,"Ja","Nee")</f>
        <v>Nee</v>
      </c>
    </row>
    <row r="512" spans="2:5" x14ac:dyDescent="0.25">
      <c r="B512" s="1">
        <v>3680</v>
      </c>
      <c r="C512" s="1" t="s">
        <v>153</v>
      </c>
      <c r="D512" s="1">
        <v>85</v>
      </c>
      <c r="E512" s="2" t="str">
        <f>IF(COUNTIF(ZoneFiche[Zone],C512)&gt;0,"Ja","Nee")</f>
        <v>Nee</v>
      </c>
    </row>
    <row r="513" spans="2:5" x14ac:dyDescent="0.25">
      <c r="B513" s="1">
        <v>3690</v>
      </c>
      <c r="C513" s="1" t="s">
        <v>400</v>
      </c>
      <c r="D513" s="1">
        <v>6</v>
      </c>
      <c r="E513" s="2" t="str">
        <f>IF(COUNTIF(ZoneFiche[Zone],C513)&gt;0,"Ja","Nee")</f>
        <v>Nee</v>
      </c>
    </row>
    <row r="514" spans="2:5" x14ac:dyDescent="0.25">
      <c r="B514" s="1">
        <v>3690</v>
      </c>
      <c r="C514" s="1" t="s">
        <v>151</v>
      </c>
      <c r="D514" s="1">
        <v>29</v>
      </c>
      <c r="E514" s="2" t="str">
        <f>IF(COUNTIF(ZoneFiche[Zone],C514)&gt;0,"Ja","Nee")</f>
        <v>Nee</v>
      </c>
    </row>
    <row r="515" spans="2:5" x14ac:dyDescent="0.25">
      <c r="B515" s="1">
        <v>3690</v>
      </c>
      <c r="C515" s="1" t="s">
        <v>152</v>
      </c>
      <c r="D515" s="1">
        <v>8</v>
      </c>
      <c r="E515" s="2" t="str">
        <f>IF(COUNTIF(ZoneFiche[Zone],C515)&gt;0,"Ja","Nee")</f>
        <v>Nee</v>
      </c>
    </row>
    <row r="516" spans="2:5" x14ac:dyDescent="0.25">
      <c r="B516" s="1">
        <v>3690</v>
      </c>
      <c r="C516" s="1" t="s">
        <v>398</v>
      </c>
      <c r="D516" s="1">
        <v>55</v>
      </c>
      <c r="E516" s="2" t="str">
        <f>IF(COUNTIF(ZoneFiche[Zone],C516)&gt;0,"Ja","Nee")</f>
        <v>Nee</v>
      </c>
    </row>
    <row r="517" spans="2:5" x14ac:dyDescent="0.25">
      <c r="B517" s="1">
        <v>3700</v>
      </c>
      <c r="C517" s="1" t="s">
        <v>156</v>
      </c>
      <c r="D517" s="1">
        <v>88</v>
      </c>
      <c r="E517" s="2" t="str">
        <f>IF(COUNTIF(ZoneFiche[Zone],C517)&gt;0,"Ja","Nee")</f>
        <v>Nee</v>
      </c>
    </row>
    <row r="518" spans="2:5" x14ac:dyDescent="0.25">
      <c r="B518" s="1">
        <v>3700</v>
      </c>
      <c r="C518" s="1" t="s">
        <v>150</v>
      </c>
      <c r="D518" s="1">
        <v>12</v>
      </c>
      <c r="E518" s="2" t="str">
        <f>IF(COUNTIF(ZoneFiche[Zone],C518)&gt;0,"Ja","Nee")</f>
        <v>Nee</v>
      </c>
    </row>
    <row r="519" spans="2:5" x14ac:dyDescent="0.25">
      <c r="B519" s="1">
        <v>3717</v>
      </c>
      <c r="C519" s="1" t="s">
        <v>156</v>
      </c>
      <c r="D519" s="1">
        <v>100</v>
      </c>
      <c r="E519" s="2" t="str">
        <f>IF(COUNTIF(ZoneFiche[Zone],C519)&gt;0,"Ja","Nee")</f>
        <v>Nee</v>
      </c>
    </row>
    <row r="520" spans="2:5" x14ac:dyDescent="0.25">
      <c r="B520" s="1">
        <v>3720</v>
      </c>
      <c r="C520" s="1" t="s">
        <v>397</v>
      </c>
      <c r="D520" s="1">
        <v>98</v>
      </c>
      <c r="E520" s="2" t="str">
        <f>IF(COUNTIF(ZoneFiche[Zone],C520)&gt;0,"Ja","Nee")</f>
        <v>Nee</v>
      </c>
    </row>
    <row r="521" spans="2:5" x14ac:dyDescent="0.25">
      <c r="B521" s="1">
        <v>3721</v>
      </c>
      <c r="C521" s="1" t="s">
        <v>400</v>
      </c>
      <c r="D521" s="1">
        <v>93</v>
      </c>
      <c r="E521" s="2" t="str">
        <f>IF(COUNTIF(ZoneFiche[Zone],C521)&gt;0,"Ja","Nee")</f>
        <v>Nee</v>
      </c>
    </row>
    <row r="522" spans="2:5" x14ac:dyDescent="0.25">
      <c r="B522" s="1">
        <v>3721</v>
      </c>
      <c r="C522" s="1" t="s">
        <v>397</v>
      </c>
      <c r="D522" s="1">
        <v>7</v>
      </c>
      <c r="E522" s="2" t="str">
        <f>IF(COUNTIF(ZoneFiche[Zone],C522)&gt;0,"Ja","Nee")</f>
        <v>Nee</v>
      </c>
    </row>
    <row r="523" spans="2:5" x14ac:dyDescent="0.25">
      <c r="B523" s="1">
        <v>3722</v>
      </c>
      <c r="C523" s="1" t="s">
        <v>400</v>
      </c>
      <c r="D523" s="1">
        <v>72</v>
      </c>
      <c r="E523" s="2" t="str">
        <f>IF(COUNTIF(ZoneFiche[Zone],C523)&gt;0,"Ja","Nee")</f>
        <v>Nee</v>
      </c>
    </row>
    <row r="524" spans="2:5" x14ac:dyDescent="0.25">
      <c r="B524" s="1">
        <v>3722</v>
      </c>
      <c r="C524" s="1" t="s">
        <v>397</v>
      </c>
      <c r="D524" s="1">
        <v>28</v>
      </c>
      <c r="E524" s="2" t="str">
        <f>IF(COUNTIF(ZoneFiche[Zone],C524)&gt;0,"Ja","Nee")</f>
        <v>Nee</v>
      </c>
    </row>
    <row r="525" spans="2:5" x14ac:dyDescent="0.25">
      <c r="B525" s="1">
        <v>3723</v>
      </c>
      <c r="C525" s="1" t="s">
        <v>400</v>
      </c>
      <c r="D525" s="1">
        <v>94</v>
      </c>
      <c r="E525" s="2" t="str">
        <f>IF(COUNTIF(ZoneFiche[Zone],C525)&gt;0,"Ja","Nee")</f>
        <v>Nee</v>
      </c>
    </row>
    <row r="526" spans="2:5" x14ac:dyDescent="0.25">
      <c r="B526" s="1">
        <v>3724</v>
      </c>
      <c r="C526" s="1" t="s">
        <v>156</v>
      </c>
      <c r="D526" s="1">
        <v>61</v>
      </c>
      <c r="E526" s="2" t="str">
        <f>IF(COUNTIF(ZoneFiche[Zone],C526)&gt;0,"Ja","Nee")</f>
        <v>Nee</v>
      </c>
    </row>
    <row r="527" spans="2:5" x14ac:dyDescent="0.25">
      <c r="B527" s="1">
        <v>3724</v>
      </c>
      <c r="C527" s="1" t="s">
        <v>400</v>
      </c>
      <c r="D527" s="1">
        <v>36</v>
      </c>
      <c r="E527" s="2" t="str">
        <f>IF(COUNTIF(ZoneFiche[Zone],C527)&gt;0,"Ja","Nee")</f>
        <v>Nee</v>
      </c>
    </row>
    <row r="528" spans="2:5" x14ac:dyDescent="0.25">
      <c r="B528" s="1">
        <v>3730</v>
      </c>
      <c r="C528" s="1" t="s">
        <v>156</v>
      </c>
      <c r="D528" s="1">
        <v>25</v>
      </c>
      <c r="E528" s="2" t="str">
        <f>IF(COUNTIF(ZoneFiche[Zone],C528)&gt;0,"Ja","Nee")</f>
        <v>Nee</v>
      </c>
    </row>
    <row r="529" spans="2:5" x14ac:dyDescent="0.25">
      <c r="B529" s="1">
        <v>3730</v>
      </c>
      <c r="C529" s="1" t="s">
        <v>400</v>
      </c>
      <c r="D529" s="1">
        <v>75</v>
      </c>
      <c r="E529" s="2" t="str">
        <f>IF(COUNTIF(ZoneFiche[Zone],C529)&gt;0,"Ja","Nee")</f>
        <v>Nee</v>
      </c>
    </row>
    <row r="530" spans="2:5" x14ac:dyDescent="0.25">
      <c r="B530" s="1">
        <v>3732</v>
      </c>
      <c r="C530" s="1" t="s">
        <v>156</v>
      </c>
      <c r="D530" s="1">
        <v>63</v>
      </c>
      <c r="E530" s="2" t="str">
        <f>IF(COUNTIF(ZoneFiche[Zone],C530)&gt;0,"Ja","Nee")</f>
        <v>Nee</v>
      </c>
    </row>
    <row r="531" spans="2:5" x14ac:dyDescent="0.25">
      <c r="B531" s="1">
        <v>3732</v>
      </c>
      <c r="C531" s="1" t="s">
        <v>400</v>
      </c>
      <c r="D531" s="1">
        <v>37</v>
      </c>
      <c r="E531" s="2" t="str">
        <f>IF(COUNTIF(ZoneFiche[Zone],C531)&gt;0,"Ja","Nee")</f>
        <v>Nee</v>
      </c>
    </row>
    <row r="532" spans="2:5" x14ac:dyDescent="0.25">
      <c r="B532" s="1">
        <v>3740</v>
      </c>
      <c r="C532" s="1" t="s">
        <v>150</v>
      </c>
      <c r="D532" s="1">
        <v>19</v>
      </c>
      <c r="E532" s="2" t="str">
        <f>IF(COUNTIF(ZoneFiche[Zone],C532)&gt;0,"Ja","Nee")</f>
        <v>Nee</v>
      </c>
    </row>
    <row r="533" spans="2:5" x14ac:dyDescent="0.25">
      <c r="B533" s="1">
        <v>3740</v>
      </c>
      <c r="C533" s="1" t="s">
        <v>400</v>
      </c>
      <c r="D533" s="1">
        <v>69</v>
      </c>
      <c r="E533" s="2" t="str">
        <f>IF(COUNTIF(ZoneFiche[Zone],C533)&gt;0,"Ja","Nee")</f>
        <v>Nee</v>
      </c>
    </row>
    <row r="534" spans="2:5" x14ac:dyDescent="0.25">
      <c r="B534" s="1">
        <v>3740</v>
      </c>
      <c r="C534" s="1" t="s">
        <v>151</v>
      </c>
      <c r="D534" s="1">
        <v>9</v>
      </c>
      <c r="E534" s="2" t="str">
        <f>IF(COUNTIF(ZoneFiche[Zone],C534)&gt;0,"Ja","Nee")</f>
        <v>Nee</v>
      </c>
    </row>
    <row r="535" spans="2:5" x14ac:dyDescent="0.25">
      <c r="B535" s="1">
        <v>3742</v>
      </c>
      <c r="C535" s="1" t="s">
        <v>400</v>
      </c>
      <c r="D535" s="1">
        <v>100</v>
      </c>
      <c r="E535" s="2" t="str">
        <f>IF(COUNTIF(ZoneFiche[Zone],C535)&gt;0,"Ja","Nee")</f>
        <v>Nee</v>
      </c>
    </row>
    <row r="536" spans="2:5" x14ac:dyDescent="0.25">
      <c r="B536" s="1">
        <v>3746</v>
      </c>
      <c r="C536" s="1" t="s">
        <v>400</v>
      </c>
      <c r="D536" s="1">
        <v>93</v>
      </c>
      <c r="E536" s="2" t="str">
        <f>IF(COUNTIF(ZoneFiche[Zone],C536)&gt;0,"Ja","Nee")</f>
        <v>Nee</v>
      </c>
    </row>
    <row r="537" spans="2:5" x14ac:dyDescent="0.25">
      <c r="B537" s="1">
        <v>3746</v>
      </c>
      <c r="C537" s="1" t="s">
        <v>151</v>
      </c>
      <c r="D537" s="1">
        <v>7</v>
      </c>
      <c r="E537" s="2" t="str">
        <f>IF(COUNTIF(ZoneFiche[Zone],C537)&gt;0,"Ja","Nee")</f>
        <v>Nee</v>
      </c>
    </row>
    <row r="538" spans="2:5" x14ac:dyDescent="0.25">
      <c r="B538" s="1">
        <v>3770</v>
      </c>
      <c r="C538" s="1" t="s">
        <v>156</v>
      </c>
      <c r="D538" s="1">
        <v>5</v>
      </c>
      <c r="E538" s="2" t="str">
        <f>IF(COUNTIF(ZoneFiche[Zone],C538)&gt;0,"Ja","Nee")</f>
        <v>Nee</v>
      </c>
    </row>
    <row r="539" spans="2:5" x14ac:dyDescent="0.25">
      <c r="B539" s="1">
        <v>3770</v>
      </c>
      <c r="C539" s="1" t="s">
        <v>150</v>
      </c>
      <c r="D539" s="1">
        <v>95</v>
      </c>
      <c r="E539" s="2" t="str">
        <f>IF(COUNTIF(ZoneFiche[Zone],C539)&gt;0,"Ja","Nee")</f>
        <v>Nee</v>
      </c>
    </row>
    <row r="540" spans="2:5" x14ac:dyDescent="0.25">
      <c r="B540" s="1">
        <v>3790</v>
      </c>
      <c r="C540" s="1" t="s">
        <v>150</v>
      </c>
      <c r="D540" s="1">
        <v>100</v>
      </c>
      <c r="E540" s="2" t="str">
        <f>IF(COUNTIF(ZoneFiche[Zone],C540)&gt;0,"Ja","Nee")</f>
        <v>Nee</v>
      </c>
    </row>
    <row r="541" spans="2:5" x14ac:dyDescent="0.25">
      <c r="B541" s="1">
        <v>3791</v>
      </c>
      <c r="C541" s="1" t="s">
        <v>150</v>
      </c>
      <c r="D541" s="1">
        <v>100</v>
      </c>
      <c r="E541" s="2" t="str">
        <f>IF(COUNTIF(ZoneFiche[Zone],C541)&gt;0,"Ja","Nee")</f>
        <v>Nee</v>
      </c>
    </row>
    <row r="542" spans="2:5" x14ac:dyDescent="0.25">
      <c r="B542" s="1">
        <v>3792</v>
      </c>
      <c r="C542" s="1" t="s">
        <v>150</v>
      </c>
      <c r="D542" s="1">
        <v>100</v>
      </c>
      <c r="E542" s="2" t="str">
        <f>IF(COUNTIF(ZoneFiche[Zone],C542)&gt;0,"Ja","Nee")</f>
        <v>Nee</v>
      </c>
    </row>
    <row r="543" spans="2:5" x14ac:dyDescent="0.25">
      <c r="B543" s="1">
        <v>3793</v>
      </c>
      <c r="C543" s="1" t="s">
        <v>150</v>
      </c>
      <c r="D543" s="1">
        <v>100</v>
      </c>
      <c r="E543" s="2" t="str">
        <f>IF(COUNTIF(ZoneFiche[Zone],C543)&gt;0,"Ja","Nee")</f>
        <v>Nee</v>
      </c>
    </row>
    <row r="544" spans="2:5" x14ac:dyDescent="0.25">
      <c r="B544" s="1">
        <v>3798</v>
      </c>
      <c r="C544" s="1" t="s">
        <v>150</v>
      </c>
      <c r="D544" s="1">
        <v>100</v>
      </c>
      <c r="E544" s="2" t="str">
        <f>IF(COUNTIF(ZoneFiche[Zone],C544)&gt;0,"Ja","Nee")</f>
        <v>Nee</v>
      </c>
    </row>
    <row r="545" spans="2:5" x14ac:dyDescent="0.25">
      <c r="B545" s="1">
        <v>3800</v>
      </c>
      <c r="C545" s="1" t="s">
        <v>144</v>
      </c>
      <c r="D545" s="1">
        <v>29</v>
      </c>
      <c r="E545" s="2" t="str">
        <f>IF(COUNTIF(ZoneFiche[Zone],C545)&gt;0,"Ja","Nee")</f>
        <v>Nee</v>
      </c>
    </row>
    <row r="546" spans="2:5" x14ac:dyDescent="0.25">
      <c r="B546" s="1">
        <v>3800</v>
      </c>
      <c r="C546" s="1" t="s">
        <v>157</v>
      </c>
      <c r="D546" s="1">
        <v>8</v>
      </c>
      <c r="E546" s="2" t="str">
        <f>IF(COUNTIF(ZoneFiche[Zone],C546)&gt;0,"Ja","Nee")</f>
        <v>Nee</v>
      </c>
    </row>
    <row r="547" spans="2:5" x14ac:dyDescent="0.25">
      <c r="B547" s="1">
        <v>3800</v>
      </c>
      <c r="C547" s="1" t="s">
        <v>158</v>
      </c>
      <c r="D547" s="1">
        <v>53</v>
      </c>
      <c r="E547" s="2" t="str">
        <f>IF(COUNTIF(ZoneFiche[Zone],C547)&gt;0,"Ja","Nee")</f>
        <v>Nee</v>
      </c>
    </row>
    <row r="548" spans="2:5" x14ac:dyDescent="0.25">
      <c r="B548" s="1">
        <v>3800</v>
      </c>
      <c r="C548" s="1" t="s">
        <v>145</v>
      </c>
      <c r="D548" s="1">
        <v>11</v>
      </c>
      <c r="E548" s="2" t="str">
        <f>IF(COUNTIF(ZoneFiche[Zone],C548)&gt;0,"Ja","Nee")</f>
        <v>Nee</v>
      </c>
    </row>
    <row r="549" spans="2:5" x14ac:dyDescent="0.25">
      <c r="B549" s="1">
        <v>3803</v>
      </c>
      <c r="C549" s="1" t="s">
        <v>142</v>
      </c>
      <c r="D549" s="1">
        <v>10</v>
      </c>
      <c r="E549" s="2" t="str">
        <f>IF(COUNTIF(ZoneFiche[Zone],C549)&gt;0,"Ja","Nee")</f>
        <v>Nee</v>
      </c>
    </row>
    <row r="550" spans="2:5" x14ac:dyDescent="0.25">
      <c r="B550" s="1">
        <v>3803</v>
      </c>
      <c r="C550" s="1" t="s">
        <v>144</v>
      </c>
      <c r="D550" s="1">
        <v>90</v>
      </c>
      <c r="E550" s="2" t="str">
        <f>IF(COUNTIF(ZoneFiche[Zone],C550)&gt;0,"Ja","Nee")</f>
        <v>Nee</v>
      </c>
    </row>
    <row r="551" spans="2:5" x14ac:dyDescent="0.25">
      <c r="B551" s="1">
        <v>3806</v>
      </c>
      <c r="C551" s="1" t="s">
        <v>144</v>
      </c>
      <c r="D551" s="1">
        <v>100</v>
      </c>
      <c r="E551" s="2" t="str">
        <f>IF(COUNTIF(ZoneFiche[Zone],C551)&gt;0,"Ja","Nee")</f>
        <v>Nee</v>
      </c>
    </row>
    <row r="552" spans="2:5" x14ac:dyDescent="0.25">
      <c r="B552" s="1">
        <v>3830</v>
      </c>
      <c r="C552" s="1" t="s">
        <v>157</v>
      </c>
      <c r="D552" s="1">
        <v>43</v>
      </c>
      <c r="E552" s="2" t="str">
        <f>IF(COUNTIF(ZoneFiche[Zone],C552)&gt;0,"Ja","Nee")</f>
        <v>Nee</v>
      </c>
    </row>
    <row r="553" spans="2:5" x14ac:dyDescent="0.25">
      <c r="B553" s="1">
        <v>3830</v>
      </c>
      <c r="C553" s="1" t="s">
        <v>158</v>
      </c>
      <c r="D553" s="1">
        <v>7</v>
      </c>
      <c r="E553" s="2" t="str">
        <f>IF(COUNTIF(ZoneFiche[Zone],C553)&gt;0,"Ja","Nee")</f>
        <v>Nee</v>
      </c>
    </row>
    <row r="554" spans="2:5" x14ac:dyDescent="0.25">
      <c r="B554" s="1">
        <v>3830</v>
      </c>
      <c r="C554" s="1" t="s">
        <v>145</v>
      </c>
      <c r="D554" s="1">
        <v>46</v>
      </c>
      <c r="E554" s="2" t="str">
        <f>IF(COUNTIF(ZoneFiche[Zone],C554)&gt;0,"Ja","Nee")</f>
        <v>Nee</v>
      </c>
    </row>
    <row r="555" spans="2:5" x14ac:dyDescent="0.25">
      <c r="B555" s="1">
        <v>3831</v>
      </c>
      <c r="C555" s="1" t="s">
        <v>157</v>
      </c>
      <c r="D555" s="1">
        <v>100</v>
      </c>
      <c r="E555" s="2" t="str">
        <f>IF(COUNTIF(ZoneFiche[Zone],C555)&gt;0,"Ja","Nee")</f>
        <v>Nee</v>
      </c>
    </row>
    <row r="556" spans="2:5" x14ac:dyDescent="0.25">
      <c r="B556" s="1">
        <v>3832</v>
      </c>
      <c r="C556" s="1" t="s">
        <v>145</v>
      </c>
      <c r="D556" s="1">
        <v>98</v>
      </c>
      <c r="E556" s="2" t="str">
        <f>IF(COUNTIF(ZoneFiche[Zone],C556)&gt;0,"Ja","Nee")</f>
        <v>Nee</v>
      </c>
    </row>
    <row r="557" spans="2:5" x14ac:dyDescent="0.25">
      <c r="B557" s="1">
        <v>3840</v>
      </c>
      <c r="C557" s="1" t="s">
        <v>157</v>
      </c>
      <c r="D557" s="1">
        <v>80</v>
      </c>
      <c r="E557" s="2" t="str">
        <f>IF(COUNTIF(ZoneFiche[Zone],C557)&gt;0,"Ja","Nee")</f>
        <v>Nee</v>
      </c>
    </row>
    <row r="558" spans="2:5" x14ac:dyDescent="0.25">
      <c r="B558" s="1">
        <v>3840</v>
      </c>
      <c r="C558" s="1" t="s">
        <v>158</v>
      </c>
      <c r="D558" s="1">
        <v>16</v>
      </c>
      <c r="E558" s="2" t="str">
        <f>IF(COUNTIF(ZoneFiche[Zone],C558)&gt;0,"Ja","Nee")</f>
        <v>Nee</v>
      </c>
    </row>
    <row r="559" spans="2:5" x14ac:dyDescent="0.25">
      <c r="B559" s="1">
        <v>3850</v>
      </c>
      <c r="C559" s="1" t="s">
        <v>144</v>
      </c>
      <c r="D559" s="1">
        <v>20</v>
      </c>
      <c r="E559" s="2" t="str">
        <f>IF(COUNTIF(ZoneFiche[Zone],C559)&gt;0,"Ja","Nee")</f>
        <v>Nee</v>
      </c>
    </row>
    <row r="560" spans="2:5" x14ac:dyDescent="0.25">
      <c r="B560" s="1">
        <v>3850</v>
      </c>
      <c r="C560" s="1" t="s">
        <v>145</v>
      </c>
      <c r="D560" s="1">
        <v>75</v>
      </c>
      <c r="E560" s="2" t="str">
        <f>IF(COUNTIF(ZoneFiche[Zone],C560)&gt;0,"Ja","Nee")</f>
        <v>Nee</v>
      </c>
    </row>
    <row r="561" spans="2:5" x14ac:dyDescent="0.25">
      <c r="B561" s="1">
        <v>3850</v>
      </c>
      <c r="C561" s="1" t="s">
        <v>143</v>
      </c>
      <c r="D561" s="1">
        <v>5</v>
      </c>
      <c r="E561" s="2" t="str">
        <f>IF(COUNTIF(ZoneFiche[Zone],C561)&gt;0,"Ja","Nee")</f>
        <v>Nee</v>
      </c>
    </row>
    <row r="562" spans="2:5" x14ac:dyDescent="0.25">
      <c r="B562" s="1">
        <v>3870</v>
      </c>
      <c r="C562" s="1" t="s">
        <v>157</v>
      </c>
      <c r="D562" s="1">
        <v>96</v>
      </c>
      <c r="E562" s="2" t="str">
        <f>IF(COUNTIF(ZoneFiche[Zone],C562)&gt;0,"Ja","Nee")</f>
        <v>Nee</v>
      </c>
    </row>
    <row r="563" spans="2:5" x14ac:dyDescent="0.25">
      <c r="B563" s="1">
        <v>3890</v>
      </c>
      <c r="C563" s="1" t="s">
        <v>142</v>
      </c>
      <c r="D563" s="1">
        <v>5</v>
      </c>
      <c r="E563" s="2" t="str">
        <f>IF(COUNTIF(ZoneFiche[Zone],C563)&gt;0,"Ja","Nee")</f>
        <v>Nee</v>
      </c>
    </row>
    <row r="564" spans="2:5" x14ac:dyDescent="0.25">
      <c r="B564" s="1">
        <v>3890</v>
      </c>
      <c r="C564" s="1" t="s">
        <v>144</v>
      </c>
      <c r="D564" s="1">
        <v>90</v>
      </c>
      <c r="E564" s="2" t="str">
        <f>IF(COUNTIF(ZoneFiche[Zone],C564)&gt;0,"Ja","Nee")</f>
        <v>Nee</v>
      </c>
    </row>
    <row r="565" spans="2:5" x14ac:dyDescent="0.25">
      <c r="B565" s="1">
        <v>3890</v>
      </c>
      <c r="C565" s="1" t="s">
        <v>158</v>
      </c>
      <c r="D565" s="1">
        <v>5</v>
      </c>
      <c r="E565" s="2" t="str">
        <f>IF(COUNTIF(ZoneFiche[Zone],C565)&gt;0,"Ja","Nee")</f>
        <v>Nee</v>
      </c>
    </row>
    <row r="566" spans="2:5" x14ac:dyDescent="0.25">
      <c r="B566" s="1">
        <v>3891</v>
      </c>
      <c r="C566" s="1" t="s">
        <v>144</v>
      </c>
      <c r="D566" s="1">
        <v>64</v>
      </c>
      <c r="E566" s="2" t="str">
        <f>IF(COUNTIF(ZoneFiche[Zone],C566)&gt;0,"Ja","Nee")</f>
        <v>Nee</v>
      </c>
    </row>
    <row r="567" spans="2:5" x14ac:dyDescent="0.25">
      <c r="B567" s="1">
        <v>3891</v>
      </c>
      <c r="C567" s="1" t="s">
        <v>158</v>
      </c>
      <c r="D567" s="1">
        <v>36</v>
      </c>
      <c r="E567" s="2" t="str">
        <f>IF(COUNTIF(ZoneFiche[Zone],C567)&gt;0,"Ja","Nee")</f>
        <v>Nee</v>
      </c>
    </row>
    <row r="568" spans="2:5" x14ac:dyDescent="0.25">
      <c r="B568" s="1">
        <v>3900</v>
      </c>
      <c r="C568" s="1" t="s">
        <v>148</v>
      </c>
      <c r="D568" s="1">
        <v>5</v>
      </c>
      <c r="E568" s="2" t="str">
        <f>IF(COUNTIF(ZoneFiche[Zone],C568)&gt;0,"Ja","Nee")</f>
        <v>Nee</v>
      </c>
    </row>
    <row r="569" spans="2:5" x14ac:dyDescent="0.25">
      <c r="B569" s="1">
        <v>3900</v>
      </c>
      <c r="C569" s="1" t="s">
        <v>159</v>
      </c>
      <c r="D569" s="1">
        <v>92</v>
      </c>
      <c r="E569" s="2" t="str">
        <f>IF(COUNTIF(ZoneFiche[Zone],C569)&gt;0,"Ja","Nee")</f>
        <v>Nee</v>
      </c>
    </row>
    <row r="570" spans="2:5" x14ac:dyDescent="0.25">
      <c r="B570" s="1">
        <v>3910</v>
      </c>
      <c r="C570" s="1" t="s">
        <v>159</v>
      </c>
      <c r="D570" s="1">
        <v>60</v>
      </c>
      <c r="E570" s="2" t="str">
        <f>IF(COUNTIF(ZoneFiche[Zone],C570)&gt;0,"Ja","Nee")</f>
        <v>Nee</v>
      </c>
    </row>
    <row r="571" spans="2:5" x14ac:dyDescent="0.25">
      <c r="B571" s="1">
        <v>3910</v>
      </c>
      <c r="C571" s="1" t="s">
        <v>160</v>
      </c>
      <c r="D571" s="1">
        <v>40</v>
      </c>
      <c r="E571" s="2" t="str">
        <f>IF(COUNTIF(ZoneFiche[Zone],C571)&gt;0,"Ja","Nee")</f>
        <v>Nee</v>
      </c>
    </row>
    <row r="572" spans="2:5" x14ac:dyDescent="0.25">
      <c r="B572" s="1">
        <v>3920</v>
      </c>
      <c r="C572" s="1" t="s">
        <v>161</v>
      </c>
      <c r="D572" s="1">
        <v>79</v>
      </c>
      <c r="E572" s="2" t="str">
        <f>IF(COUNTIF(ZoneFiche[Zone],C572)&gt;0,"Ja","Nee")</f>
        <v>Nee</v>
      </c>
    </row>
    <row r="573" spans="2:5" x14ac:dyDescent="0.25">
      <c r="B573" s="1">
        <v>3920</v>
      </c>
      <c r="C573" s="1" t="s">
        <v>159</v>
      </c>
      <c r="D573" s="1">
        <v>17</v>
      </c>
      <c r="E573" s="2" t="str">
        <f>IF(COUNTIF(ZoneFiche[Zone],C573)&gt;0,"Ja","Nee")</f>
        <v>Nee</v>
      </c>
    </row>
    <row r="574" spans="2:5" x14ac:dyDescent="0.25">
      <c r="B574" s="1">
        <v>3930</v>
      </c>
      <c r="C574" s="1" t="s">
        <v>160</v>
      </c>
      <c r="D574" s="1">
        <v>96</v>
      </c>
      <c r="E574" s="2" t="str">
        <f>IF(COUNTIF(ZoneFiche[Zone],C574)&gt;0,"Ja","Nee")</f>
        <v>Nee</v>
      </c>
    </row>
    <row r="575" spans="2:5" x14ac:dyDescent="0.25">
      <c r="B575" s="1">
        <v>3940</v>
      </c>
      <c r="C575" s="1" t="s">
        <v>399</v>
      </c>
      <c r="D575" s="1">
        <v>27</v>
      </c>
      <c r="E575" s="2" t="str">
        <f>IF(COUNTIF(ZoneFiche[Zone],C575)&gt;0,"Ja","Nee")</f>
        <v>Nee</v>
      </c>
    </row>
    <row r="576" spans="2:5" x14ac:dyDescent="0.25">
      <c r="B576" s="1">
        <v>3940</v>
      </c>
      <c r="C576" s="1" t="s">
        <v>148</v>
      </c>
      <c r="D576" s="1">
        <v>70</v>
      </c>
      <c r="E576" s="2" t="str">
        <f>IF(COUNTIF(ZoneFiche[Zone],C576)&gt;0,"Ja","Nee")</f>
        <v>Nee</v>
      </c>
    </row>
    <row r="577" spans="2:5" x14ac:dyDescent="0.25">
      <c r="B577" s="1">
        <v>3941</v>
      </c>
      <c r="C577" s="1" t="s">
        <v>148</v>
      </c>
      <c r="D577" s="1">
        <v>61</v>
      </c>
      <c r="E577" s="2" t="str">
        <f>IF(COUNTIF(ZoneFiche[Zone],C577)&gt;0,"Ja","Nee")</f>
        <v>Nee</v>
      </c>
    </row>
    <row r="578" spans="2:5" x14ac:dyDescent="0.25">
      <c r="B578" s="1">
        <v>3941</v>
      </c>
      <c r="C578" s="1" t="s">
        <v>161</v>
      </c>
      <c r="D578" s="1">
        <v>36</v>
      </c>
      <c r="E578" s="2" t="str">
        <f>IF(COUNTIF(ZoneFiche[Zone],C578)&gt;0,"Ja","Nee")</f>
        <v>Nee</v>
      </c>
    </row>
    <row r="579" spans="2:5" x14ac:dyDescent="0.25">
      <c r="B579" s="1">
        <v>3945</v>
      </c>
      <c r="C579" s="1" t="s">
        <v>395</v>
      </c>
      <c r="D579" s="1">
        <v>84</v>
      </c>
      <c r="E579" s="2" t="str">
        <f>IF(COUNTIF(ZoneFiche[Zone],C579)&gt;0,"Ja","Nee")</f>
        <v>Nee</v>
      </c>
    </row>
    <row r="580" spans="2:5" x14ac:dyDescent="0.25">
      <c r="B580" s="1">
        <v>3945</v>
      </c>
      <c r="C580" s="1" t="s">
        <v>399</v>
      </c>
      <c r="D580" s="1">
        <v>5</v>
      </c>
      <c r="E580" s="2" t="str">
        <f>IF(COUNTIF(ZoneFiche[Zone],C580)&gt;0,"Ja","Nee")</f>
        <v>Nee</v>
      </c>
    </row>
    <row r="581" spans="2:5" x14ac:dyDescent="0.25">
      <c r="B581" s="1">
        <v>3945</v>
      </c>
      <c r="C581" s="1" t="s">
        <v>129</v>
      </c>
      <c r="D581" s="1">
        <v>6</v>
      </c>
      <c r="E581" s="2" t="str">
        <f>IF(COUNTIF(ZoneFiche[Zone],C581)&gt;0,"Ja","Nee")</f>
        <v>Nee</v>
      </c>
    </row>
    <row r="582" spans="2:5" x14ac:dyDescent="0.25">
      <c r="B582" s="1">
        <v>3945</v>
      </c>
      <c r="C582" s="1" t="s">
        <v>394</v>
      </c>
      <c r="D582" s="1">
        <v>5</v>
      </c>
      <c r="E582" s="2" t="str">
        <f>IF(COUNTIF(ZoneFiche[Zone],C582)&gt;0,"Ja","Nee")</f>
        <v>Nee</v>
      </c>
    </row>
    <row r="583" spans="2:5" x14ac:dyDescent="0.25">
      <c r="B583" s="1">
        <v>3950</v>
      </c>
      <c r="C583" s="1" t="s">
        <v>154</v>
      </c>
      <c r="D583" s="1">
        <v>73</v>
      </c>
      <c r="E583" s="2" t="str">
        <f>IF(COUNTIF(ZoneFiche[Zone],C583)&gt;0,"Ja","Nee")</f>
        <v>Nee</v>
      </c>
    </row>
    <row r="584" spans="2:5" x14ac:dyDescent="0.25">
      <c r="B584" s="1">
        <v>3950</v>
      </c>
      <c r="C584" s="1" t="s">
        <v>160</v>
      </c>
      <c r="D584" s="1">
        <v>26</v>
      </c>
      <c r="E584" s="2" t="str">
        <f>IF(COUNTIF(ZoneFiche[Zone],C584)&gt;0,"Ja","Nee")</f>
        <v>Nee</v>
      </c>
    </row>
    <row r="585" spans="2:5" x14ac:dyDescent="0.25">
      <c r="B585" s="1">
        <v>3960</v>
      </c>
      <c r="C585" s="1" t="s">
        <v>153</v>
      </c>
      <c r="D585" s="1">
        <v>11</v>
      </c>
      <c r="E585" s="2" t="str">
        <f>IF(COUNTIF(ZoneFiche[Zone],C585)&gt;0,"Ja","Nee")</f>
        <v>Nee</v>
      </c>
    </row>
    <row r="586" spans="2:5" x14ac:dyDescent="0.25">
      <c r="B586" s="1">
        <v>3960</v>
      </c>
      <c r="C586" s="1" t="s">
        <v>154</v>
      </c>
      <c r="D586" s="1">
        <v>89</v>
      </c>
      <c r="E586" s="2" t="str">
        <f>IF(COUNTIF(ZoneFiche[Zone],C586)&gt;0,"Ja","Nee")</f>
        <v>Nee</v>
      </c>
    </row>
    <row r="587" spans="2:5" x14ac:dyDescent="0.25">
      <c r="B587" s="1">
        <v>3970</v>
      </c>
      <c r="C587" s="1" t="s">
        <v>399</v>
      </c>
      <c r="D587" s="1">
        <v>99</v>
      </c>
      <c r="E587" s="2" t="str">
        <f>IF(COUNTIF(ZoneFiche[Zone],C587)&gt;0,"Ja","Nee")</f>
        <v>Nee</v>
      </c>
    </row>
    <row r="588" spans="2:5" x14ac:dyDescent="0.25">
      <c r="B588" s="1">
        <v>3971</v>
      </c>
      <c r="C588" s="1" t="s">
        <v>395</v>
      </c>
      <c r="D588" s="1">
        <v>18</v>
      </c>
      <c r="E588" s="2" t="str">
        <f>IF(COUNTIF(ZoneFiche[Zone],C588)&gt;0,"Ja","Nee")</f>
        <v>Nee</v>
      </c>
    </row>
    <row r="589" spans="2:5" x14ac:dyDescent="0.25">
      <c r="B589" s="1">
        <v>3971</v>
      </c>
      <c r="C589" s="1" t="s">
        <v>399</v>
      </c>
      <c r="D589" s="1">
        <v>81</v>
      </c>
      <c r="E589" s="2" t="str">
        <f>IF(COUNTIF(ZoneFiche[Zone],C589)&gt;0,"Ja","Nee")</f>
        <v>Nee</v>
      </c>
    </row>
    <row r="590" spans="2:5" x14ac:dyDescent="0.25">
      <c r="B590" s="1">
        <v>3980</v>
      </c>
      <c r="C590" s="1" t="s">
        <v>31</v>
      </c>
      <c r="D590" s="1">
        <v>6</v>
      </c>
      <c r="E590" s="2" t="str">
        <f>IF(COUNTIF(ZoneFiche[Zone],C590)&gt;0,"Ja","Nee")</f>
        <v>Ja</v>
      </c>
    </row>
    <row r="591" spans="2:5" x14ac:dyDescent="0.25">
      <c r="B591" s="1">
        <v>3980</v>
      </c>
      <c r="C591" s="1" t="s">
        <v>395</v>
      </c>
      <c r="D591" s="1">
        <v>94</v>
      </c>
      <c r="E591" s="2" t="str">
        <f>IF(COUNTIF(ZoneFiche[Zone],C591)&gt;0,"Ja","Nee")</f>
        <v>Nee</v>
      </c>
    </row>
    <row r="592" spans="2:5" x14ac:dyDescent="0.25">
      <c r="B592" s="1">
        <v>3990</v>
      </c>
      <c r="C592" s="1" t="s">
        <v>148</v>
      </c>
      <c r="D592" s="1">
        <v>81</v>
      </c>
      <c r="E592" s="2" t="str">
        <f>IF(COUNTIF(ZoneFiche[Zone],C592)&gt;0,"Ja","Nee")</f>
        <v>Nee</v>
      </c>
    </row>
    <row r="593" spans="2:5" x14ac:dyDescent="0.25">
      <c r="B593" s="1">
        <v>3990</v>
      </c>
      <c r="C593" s="1" t="s">
        <v>154</v>
      </c>
      <c r="D593" s="1">
        <v>11</v>
      </c>
      <c r="E593" s="2" t="str">
        <f>IF(COUNTIF(ZoneFiche[Zone],C593)&gt;0,"Ja","Nee")</f>
        <v>Nee</v>
      </c>
    </row>
    <row r="594" spans="2:5" x14ac:dyDescent="0.25">
      <c r="B594" s="1">
        <v>3990</v>
      </c>
      <c r="C594" s="1" t="s">
        <v>159</v>
      </c>
      <c r="D594" s="1">
        <v>5</v>
      </c>
      <c r="E594" s="2" t="str">
        <f>IF(COUNTIF(ZoneFiche[Zone],C594)&gt;0,"Ja","Nee")</f>
        <v>Nee</v>
      </c>
    </row>
    <row r="595" spans="2:5" x14ac:dyDescent="0.25">
      <c r="B595" s="1">
        <v>8000</v>
      </c>
      <c r="C595" s="1" t="s">
        <v>162</v>
      </c>
      <c r="D595" s="1">
        <v>10</v>
      </c>
      <c r="E595" s="2" t="str">
        <f>IF(COUNTIF(ZoneFiche[Zone],C595)&gt;0,"Ja","Nee")</f>
        <v>Nee</v>
      </c>
    </row>
    <row r="596" spans="2:5" x14ac:dyDescent="0.25">
      <c r="B596" s="1">
        <v>8000</v>
      </c>
      <c r="C596" s="1" t="s">
        <v>163</v>
      </c>
      <c r="D596" s="1">
        <v>85</v>
      </c>
      <c r="E596" s="2" t="str">
        <f>IF(COUNTIF(ZoneFiche[Zone],C596)&gt;0,"Ja","Nee")</f>
        <v>Nee</v>
      </c>
    </row>
    <row r="597" spans="2:5" x14ac:dyDescent="0.25">
      <c r="B597" s="1">
        <v>8020</v>
      </c>
      <c r="C597" s="1" t="s">
        <v>67</v>
      </c>
      <c r="D597" s="1">
        <v>24</v>
      </c>
      <c r="E597" s="2" t="str">
        <f>IF(COUNTIF(ZoneFiche[Zone],C597)&gt;0,"Ja","Nee")</f>
        <v>Ja</v>
      </c>
    </row>
    <row r="598" spans="2:5" x14ac:dyDescent="0.25">
      <c r="B598" s="1">
        <v>8020</v>
      </c>
      <c r="C598" s="1" t="s">
        <v>164</v>
      </c>
      <c r="D598" s="1">
        <v>31</v>
      </c>
      <c r="E598" s="2" t="str">
        <f>IF(COUNTIF(ZoneFiche[Zone],C598)&gt;0,"Ja","Nee")</f>
        <v>Nee</v>
      </c>
    </row>
    <row r="599" spans="2:5" x14ac:dyDescent="0.25">
      <c r="B599" s="1">
        <v>8020</v>
      </c>
      <c r="C599" s="1" t="s">
        <v>165</v>
      </c>
      <c r="D599" s="1">
        <v>28</v>
      </c>
      <c r="E599" s="2" t="str">
        <f>IF(COUNTIF(ZoneFiche[Zone],C599)&gt;0,"Ja","Nee")</f>
        <v>Nee</v>
      </c>
    </row>
    <row r="600" spans="2:5" x14ac:dyDescent="0.25">
      <c r="B600" s="1">
        <v>8020</v>
      </c>
      <c r="C600" s="1" t="s">
        <v>166</v>
      </c>
      <c r="D600" s="1">
        <v>10</v>
      </c>
      <c r="E600" s="2" t="str">
        <f>IF(COUNTIF(ZoneFiche[Zone],C600)&gt;0,"Ja","Nee")</f>
        <v>Nee</v>
      </c>
    </row>
    <row r="601" spans="2:5" x14ac:dyDescent="0.25">
      <c r="B601" s="1">
        <v>8200</v>
      </c>
      <c r="C601" s="1" t="s">
        <v>164</v>
      </c>
      <c r="D601" s="1">
        <v>10</v>
      </c>
      <c r="E601" s="2" t="str">
        <f>IF(COUNTIF(ZoneFiche[Zone],C601)&gt;0,"Ja","Nee")</f>
        <v>Nee</v>
      </c>
    </row>
    <row r="602" spans="2:5" x14ac:dyDescent="0.25">
      <c r="B602" s="1">
        <v>8200</v>
      </c>
      <c r="C602" s="1" t="s">
        <v>166</v>
      </c>
      <c r="D602" s="1">
        <v>57</v>
      </c>
      <c r="E602" s="2" t="str">
        <f>IF(COUNTIF(ZoneFiche[Zone],C602)&gt;0,"Ja","Nee")</f>
        <v>Nee</v>
      </c>
    </row>
    <row r="603" spans="2:5" x14ac:dyDescent="0.25">
      <c r="B603" s="1">
        <v>8200</v>
      </c>
      <c r="C603" s="1" t="s">
        <v>163</v>
      </c>
      <c r="D603" s="1">
        <v>30</v>
      </c>
      <c r="E603" s="2" t="str">
        <f>IF(COUNTIF(ZoneFiche[Zone],C603)&gt;0,"Ja","Nee")</f>
        <v>Nee</v>
      </c>
    </row>
    <row r="604" spans="2:5" x14ac:dyDescent="0.25">
      <c r="B604" s="1">
        <v>8210</v>
      </c>
      <c r="C604" s="1" t="s">
        <v>67</v>
      </c>
      <c r="D604" s="1">
        <v>9</v>
      </c>
      <c r="E604" s="2" t="str">
        <f>IF(COUNTIF(ZoneFiche[Zone],C604)&gt;0,"Ja","Nee")</f>
        <v>Ja</v>
      </c>
    </row>
    <row r="605" spans="2:5" x14ac:dyDescent="0.25">
      <c r="B605" s="1">
        <v>8210</v>
      </c>
      <c r="C605" s="1" t="s">
        <v>164</v>
      </c>
      <c r="D605" s="1">
        <v>86</v>
      </c>
      <c r="E605" s="2" t="str">
        <f>IF(COUNTIF(ZoneFiche[Zone],C605)&gt;0,"Ja","Nee")</f>
        <v>Nee</v>
      </c>
    </row>
    <row r="606" spans="2:5" x14ac:dyDescent="0.25">
      <c r="B606" s="1">
        <v>8211</v>
      </c>
      <c r="C606" s="1" t="s">
        <v>67</v>
      </c>
      <c r="D606" s="1">
        <v>96</v>
      </c>
      <c r="E606" s="2" t="str">
        <f>IF(COUNTIF(ZoneFiche[Zone],C606)&gt;0,"Ja","Nee")</f>
        <v>Ja</v>
      </c>
    </row>
    <row r="607" spans="2:5" x14ac:dyDescent="0.25">
      <c r="B607" s="1">
        <v>8300</v>
      </c>
      <c r="C607" s="1" t="s">
        <v>167</v>
      </c>
      <c r="D607" s="1">
        <v>54</v>
      </c>
      <c r="E607" s="2" t="str">
        <f>IF(COUNTIF(ZoneFiche[Zone],C607)&gt;0,"Ja","Nee")</f>
        <v>Nee</v>
      </c>
    </row>
    <row r="608" spans="2:5" x14ac:dyDescent="0.25">
      <c r="B608" s="1">
        <v>8300</v>
      </c>
      <c r="C608" s="1" t="s">
        <v>168</v>
      </c>
      <c r="D608" s="1">
        <v>45</v>
      </c>
      <c r="E608" s="2" t="str">
        <f>IF(COUNTIF(ZoneFiche[Zone],C608)&gt;0,"Ja","Nee")</f>
        <v>Nee</v>
      </c>
    </row>
    <row r="609" spans="2:5" x14ac:dyDescent="0.25">
      <c r="B609" s="1">
        <v>8301</v>
      </c>
      <c r="C609" s="1" t="s">
        <v>168</v>
      </c>
      <c r="D609" s="1">
        <v>91</v>
      </c>
      <c r="E609" s="2" t="str">
        <f>IF(COUNTIF(ZoneFiche[Zone],C609)&gt;0,"Ja","Nee")</f>
        <v>Nee</v>
      </c>
    </row>
    <row r="610" spans="2:5" x14ac:dyDescent="0.25">
      <c r="B610" s="1">
        <v>8310</v>
      </c>
      <c r="C610" s="1" t="s">
        <v>166</v>
      </c>
      <c r="D610" s="1">
        <v>12</v>
      </c>
      <c r="E610" s="2" t="str">
        <f>IF(COUNTIF(ZoneFiche[Zone],C610)&gt;0,"Ja","Nee")</f>
        <v>Nee</v>
      </c>
    </row>
    <row r="611" spans="2:5" x14ac:dyDescent="0.25">
      <c r="B611" s="1">
        <v>8310</v>
      </c>
      <c r="C611" s="1" t="s">
        <v>162</v>
      </c>
      <c r="D611" s="1">
        <v>84</v>
      </c>
      <c r="E611" s="2" t="str">
        <f>IF(COUNTIF(ZoneFiche[Zone],C611)&gt;0,"Ja","Nee")</f>
        <v>Nee</v>
      </c>
    </row>
    <row r="612" spans="2:5" x14ac:dyDescent="0.25">
      <c r="B612" s="1">
        <v>8340</v>
      </c>
      <c r="C612" s="1" t="s">
        <v>169</v>
      </c>
      <c r="D612" s="1">
        <v>11</v>
      </c>
      <c r="E612" s="2" t="str">
        <f>IF(COUNTIF(ZoneFiche[Zone],C612)&gt;0,"Ja","Nee")</f>
        <v>Nee</v>
      </c>
    </row>
    <row r="613" spans="2:5" x14ac:dyDescent="0.25">
      <c r="B613" s="1">
        <v>8340</v>
      </c>
      <c r="C613" s="1" t="s">
        <v>162</v>
      </c>
      <c r="D613" s="1">
        <v>62</v>
      </c>
      <c r="E613" s="2" t="str">
        <f>IF(COUNTIF(ZoneFiche[Zone],C613)&gt;0,"Ja","Nee")</f>
        <v>Nee</v>
      </c>
    </row>
    <row r="614" spans="2:5" x14ac:dyDescent="0.25">
      <c r="B614" s="1">
        <v>8340</v>
      </c>
      <c r="C614" s="1" t="s">
        <v>163</v>
      </c>
      <c r="D614" s="1">
        <v>9</v>
      </c>
      <c r="E614" s="2" t="str">
        <f>IF(COUNTIF(ZoneFiche[Zone],C614)&gt;0,"Ja","Nee")</f>
        <v>Nee</v>
      </c>
    </row>
    <row r="615" spans="2:5" x14ac:dyDescent="0.25">
      <c r="B615" s="1">
        <v>8340</v>
      </c>
      <c r="C615" s="1" t="s">
        <v>168</v>
      </c>
      <c r="D615" s="1">
        <v>16</v>
      </c>
      <c r="E615" s="2" t="str">
        <f>IF(COUNTIF(ZoneFiche[Zone],C615)&gt;0,"Ja","Nee")</f>
        <v>Nee</v>
      </c>
    </row>
    <row r="616" spans="2:5" x14ac:dyDescent="0.25">
      <c r="B616" s="1">
        <v>8370</v>
      </c>
      <c r="C616" s="1" t="s">
        <v>27</v>
      </c>
      <c r="D616" s="1">
        <v>98</v>
      </c>
      <c r="E616" s="2" t="str">
        <f>IF(COUNTIF(ZoneFiche[Zone],C616)&gt;0,"Ja","Nee")</f>
        <v>Nee</v>
      </c>
    </row>
    <row r="617" spans="2:5" x14ac:dyDescent="0.25">
      <c r="B617" s="1">
        <v>8377</v>
      </c>
      <c r="C617" s="1" t="s">
        <v>163</v>
      </c>
      <c r="D617" s="1">
        <v>46</v>
      </c>
      <c r="E617" s="2" t="str">
        <f>IF(COUNTIF(ZoneFiche[Zone],C617)&gt;0,"Ja","Nee")</f>
        <v>Nee</v>
      </c>
    </row>
    <row r="618" spans="2:5" x14ac:dyDescent="0.25">
      <c r="B618" s="1">
        <v>8377</v>
      </c>
      <c r="C618" s="1" t="s">
        <v>170</v>
      </c>
      <c r="D618" s="1">
        <v>5</v>
      </c>
      <c r="E618" s="2" t="str">
        <f>IF(COUNTIF(ZoneFiche[Zone],C618)&gt;0,"Ja","Nee")</f>
        <v>Nee</v>
      </c>
    </row>
    <row r="619" spans="2:5" x14ac:dyDescent="0.25">
      <c r="B619" s="1">
        <v>8377</v>
      </c>
      <c r="C619" s="1" t="s">
        <v>27</v>
      </c>
      <c r="D619" s="1">
        <v>23</v>
      </c>
      <c r="E619" s="2" t="str">
        <f>IF(COUNTIF(ZoneFiche[Zone],C619)&gt;0,"Ja","Nee")</f>
        <v>Nee</v>
      </c>
    </row>
    <row r="620" spans="2:5" x14ac:dyDescent="0.25">
      <c r="B620" s="1">
        <v>8377</v>
      </c>
      <c r="C620" s="1" t="s">
        <v>171</v>
      </c>
      <c r="D620" s="1">
        <v>22</v>
      </c>
      <c r="E620" s="2" t="str">
        <f>IF(COUNTIF(ZoneFiche[Zone],C620)&gt;0,"Ja","Nee")</f>
        <v>Nee</v>
      </c>
    </row>
    <row r="621" spans="2:5" x14ac:dyDescent="0.25">
      <c r="B621" s="1">
        <v>8380</v>
      </c>
      <c r="C621" s="1" t="s">
        <v>163</v>
      </c>
      <c r="D621" s="1">
        <v>30</v>
      </c>
      <c r="E621" s="2" t="str">
        <f>IF(COUNTIF(ZoneFiche[Zone],C621)&gt;0,"Ja","Nee")</f>
        <v>Nee</v>
      </c>
    </row>
    <row r="622" spans="2:5" x14ac:dyDescent="0.25">
      <c r="B622" s="1">
        <v>8380</v>
      </c>
      <c r="C622" s="1" t="s">
        <v>171</v>
      </c>
      <c r="D622" s="1">
        <v>65</v>
      </c>
      <c r="E622" s="2" t="str">
        <f>IF(COUNTIF(ZoneFiche[Zone],C622)&gt;0,"Ja","Nee")</f>
        <v>Nee</v>
      </c>
    </row>
    <row r="623" spans="2:5" x14ac:dyDescent="0.25">
      <c r="B623" s="1">
        <v>8400</v>
      </c>
      <c r="C623" s="1" t="s">
        <v>52</v>
      </c>
      <c r="D623" s="1">
        <v>38</v>
      </c>
      <c r="E623" s="2" t="str">
        <f>IF(COUNTIF(ZoneFiche[Zone],C623)&gt;0,"Ja","Nee")</f>
        <v>Nee</v>
      </c>
    </row>
    <row r="624" spans="2:5" x14ac:dyDescent="0.25">
      <c r="B624" s="1">
        <v>8400</v>
      </c>
      <c r="C624" s="1" t="s">
        <v>172</v>
      </c>
      <c r="D624" s="1">
        <v>23</v>
      </c>
      <c r="E624" s="2" t="str">
        <f>IF(COUNTIF(ZoneFiche[Zone],C624)&gt;0,"Ja","Nee")</f>
        <v>Nee</v>
      </c>
    </row>
    <row r="625" spans="2:5" x14ac:dyDescent="0.25">
      <c r="B625" s="1">
        <v>8400</v>
      </c>
      <c r="C625" s="1" t="s">
        <v>173</v>
      </c>
      <c r="D625" s="1">
        <v>13</v>
      </c>
      <c r="E625" s="2" t="str">
        <f>IF(COUNTIF(ZoneFiche[Zone],C625)&gt;0,"Ja","Nee")</f>
        <v>Nee</v>
      </c>
    </row>
    <row r="626" spans="2:5" x14ac:dyDescent="0.25">
      <c r="B626" s="1">
        <v>8400</v>
      </c>
      <c r="C626" s="1" t="s">
        <v>174</v>
      </c>
      <c r="D626" s="1">
        <v>24</v>
      </c>
      <c r="E626" s="2" t="str">
        <f>IF(COUNTIF(ZoneFiche[Zone],C626)&gt;0,"Ja","Nee")</f>
        <v>Nee</v>
      </c>
    </row>
    <row r="627" spans="2:5" x14ac:dyDescent="0.25">
      <c r="B627" s="1">
        <v>8420</v>
      </c>
      <c r="C627" s="1" t="s">
        <v>170</v>
      </c>
      <c r="D627" s="1">
        <v>78</v>
      </c>
      <c r="E627" s="2" t="str">
        <f>IF(COUNTIF(ZoneFiche[Zone],C627)&gt;0,"Ja","Nee")</f>
        <v>Nee</v>
      </c>
    </row>
    <row r="628" spans="2:5" x14ac:dyDescent="0.25">
      <c r="B628" s="1">
        <v>8420</v>
      </c>
      <c r="C628" s="1" t="s">
        <v>27</v>
      </c>
      <c r="D628" s="1">
        <v>19</v>
      </c>
      <c r="E628" s="2" t="str">
        <f>IF(COUNTIF(ZoneFiche[Zone],C628)&gt;0,"Ja","Nee")</f>
        <v>Nee</v>
      </c>
    </row>
    <row r="629" spans="2:5" x14ac:dyDescent="0.25">
      <c r="B629" s="1">
        <v>8421</v>
      </c>
      <c r="C629" s="1" t="s">
        <v>170</v>
      </c>
      <c r="D629" s="1">
        <v>92</v>
      </c>
      <c r="E629" s="2" t="str">
        <f>IF(COUNTIF(ZoneFiche[Zone],C629)&gt;0,"Ja","Nee")</f>
        <v>Nee</v>
      </c>
    </row>
    <row r="630" spans="2:5" x14ac:dyDescent="0.25">
      <c r="B630" s="1">
        <v>8421</v>
      </c>
      <c r="C630" s="1" t="s">
        <v>27</v>
      </c>
      <c r="D630" s="1">
        <v>7</v>
      </c>
      <c r="E630" s="2" t="str">
        <f>IF(COUNTIF(ZoneFiche[Zone],C630)&gt;0,"Ja","Nee")</f>
        <v>Nee</v>
      </c>
    </row>
    <row r="631" spans="2:5" x14ac:dyDescent="0.25">
      <c r="B631" s="1">
        <v>8430</v>
      </c>
      <c r="C631" s="1" t="s">
        <v>48</v>
      </c>
      <c r="D631" s="1">
        <v>93</v>
      </c>
      <c r="E631" s="2" t="str">
        <f>IF(COUNTIF(ZoneFiche[Zone],C631)&gt;0,"Ja","Nee")</f>
        <v>Nee</v>
      </c>
    </row>
    <row r="632" spans="2:5" x14ac:dyDescent="0.25">
      <c r="B632" s="1">
        <v>8431</v>
      </c>
      <c r="C632" s="1" t="s">
        <v>48</v>
      </c>
      <c r="D632" s="1">
        <v>98</v>
      </c>
      <c r="E632" s="2" t="str">
        <f>IF(COUNTIF(ZoneFiche[Zone],C632)&gt;0,"Ja","Nee")</f>
        <v>Nee</v>
      </c>
    </row>
    <row r="633" spans="2:5" x14ac:dyDescent="0.25">
      <c r="B633" s="1">
        <v>8432</v>
      </c>
      <c r="C633" s="1" t="s">
        <v>38</v>
      </c>
      <c r="D633" s="1">
        <v>75</v>
      </c>
      <c r="E633" s="2" t="str">
        <f>IF(COUNTIF(ZoneFiche[Zone],C633)&gt;0,"Ja","Nee")</f>
        <v>Nee</v>
      </c>
    </row>
    <row r="634" spans="2:5" x14ac:dyDescent="0.25">
      <c r="B634" s="1">
        <v>8432</v>
      </c>
      <c r="C634" s="1" t="s">
        <v>48</v>
      </c>
      <c r="D634" s="1">
        <v>24</v>
      </c>
      <c r="E634" s="2" t="str">
        <f>IF(COUNTIF(ZoneFiche[Zone],C634)&gt;0,"Ja","Nee")</f>
        <v>Nee</v>
      </c>
    </row>
    <row r="635" spans="2:5" x14ac:dyDescent="0.25">
      <c r="B635" s="1">
        <v>8433</v>
      </c>
      <c r="C635" s="1" t="s">
        <v>38</v>
      </c>
      <c r="D635" s="1">
        <v>89</v>
      </c>
      <c r="E635" s="2" t="str">
        <f>IF(COUNTIF(ZoneFiche[Zone],C635)&gt;0,"Ja","Nee")</f>
        <v>Nee</v>
      </c>
    </row>
    <row r="636" spans="2:5" x14ac:dyDescent="0.25">
      <c r="B636" s="1">
        <v>8433</v>
      </c>
      <c r="C636" s="1" t="s">
        <v>48</v>
      </c>
      <c r="D636" s="1">
        <v>8</v>
      </c>
      <c r="E636" s="2" t="str">
        <f>IF(COUNTIF(ZoneFiche[Zone],C636)&gt;0,"Ja","Nee")</f>
        <v>Nee</v>
      </c>
    </row>
    <row r="637" spans="2:5" x14ac:dyDescent="0.25">
      <c r="B637" s="1">
        <v>8434</v>
      </c>
      <c r="C637" s="1" t="s">
        <v>175</v>
      </c>
      <c r="D637" s="1">
        <v>95</v>
      </c>
      <c r="E637" s="2" t="str">
        <f>IF(COUNTIF(ZoneFiche[Zone],C637)&gt;0,"Ja","Nee")</f>
        <v>Nee</v>
      </c>
    </row>
    <row r="638" spans="2:5" x14ac:dyDescent="0.25">
      <c r="B638" s="1">
        <v>8450</v>
      </c>
      <c r="C638" s="1" t="s">
        <v>174</v>
      </c>
      <c r="D638" s="1">
        <v>71</v>
      </c>
      <c r="E638" s="2" t="str">
        <f>IF(COUNTIF(ZoneFiche[Zone],C638)&gt;0,"Ja","Nee")</f>
        <v>Nee</v>
      </c>
    </row>
    <row r="639" spans="2:5" x14ac:dyDescent="0.25">
      <c r="B639" s="1">
        <v>8450</v>
      </c>
      <c r="C639" s="1" t="s">
        <v>170</v>
      </c>
      <c r="D639" s="1">
        <v>27</v>
      </c>
      <c r="E639" s="2" t="str">
        <f>IF(COUNTIF(ZoneFiche[Zone],C639)&gt;0,"Ja","Nee")</f>
        <v>Nee</v>
      </c>
    </row>
    <row r="640" spans="2:5" x14ac:dyDescent="0.25">
      <c r="B640" s="1">
        <v>8460</v>
      </c>
      <c r="C640" s="1" t="s">
        <v>38</v>
      </c>
      <c r="D640" s="1">
        <v>83</v>
      </c>
      <c r="E640" s="2" t="str">
        <f>IF(COUNTIF(ZoneFiche[Zone],C640)&gt;0,"Ja","Nee")</f>
        <v>Nee</v>
      </c>
    </row>
    <row r="641" spans="2:5" x14ac:dyDescent="0.25">
      <c r="B641" s="1">
        <v>8460</v>
      </c>
      <c r="C641" s="1" t="s">
        <v>43</v>
      </c>
      <c r="D641" s="1">
        <v>10</v>
      </c>
      <c r="E641" s="2" t="str">
        <f>IF(COUNTIF(ZoneFiche[Zone],C641)&gt;0,"Ja","Nee")</f>
        <v>Nee</v>
      </c>
    </row>
    <row r="642" spans="2:5" x14ac:dyDescent="0.25">
      <c r="B642" s="1">
        <v>8470</v>
      </c>
      <c r="C642" s="1" t="s">
        <v>38</v>
      </c>
      <c r="D642" s="1">
        <v>96</v>
      </c>
      <c r="E642" s="2" t="str">
        <f>IF(COUNTIF(ZoneFiche[Zone],C642)&gt;0,"Ja","Nee")</f>
        <v>Nee</v>
      </c>
    </row>
    <row r="643" spans="2:5" x14ac:dyDescent="0.25">
      <c r="B643" s="1">
        <v>8480</v>
      </c>
      <c r="C643" s="1" t="s">
        <v>67</v>
      </c>
      <c r="D643" s="1">
        <v>94</v>
      </c>
      <c r="E643" s="2" t="str">
        <f>IF(COUNTIF(ZoneFiche[Zone],C643)&gt;0,"Ja","Nee")</f>
        <v>Ja</v>
      </c>
    </row>
    <row r="644" spans="2:5" x14ac:dyDescent="0.25">
      <c r="B644" s="1">
        <v>8490</v>
      </c>
      <c r="C644" s="1" t="s">
        <v>43</v>
      </c>
      <c r="D644" s="1">
        <v>95</v>
      </c>
      <c r="E644" s="2" t="str">
        <f>IF(COUNTIF(ZoneFiche[Zone],C644)&gt;0,"Ja","Nee")</f>
        <v>Nee</v>
      </c>
    </row>
    <row r="645" spans="2:5" x14ac:dyDescent="0.25">
      <c r="B645" s="1">
        <v>8500</v>
      </c>
      <c r="C645" s="1" t="s">
        <v>91</v>
      </c>
      <c r="D645" s="1">
        <v>64</v>
      </c>
      <c r="E645" s="2" t="str">
        <f>IF(COUNTIF(ZoneFiche[Zone],C645)&gt;0,"Ja","Nee")</f>
        <v>Nee</v>
      </c>
    </row>
    <row r="646" spans="2:5" x14ac:dyDescent="0.25">
      <c r="B646" s="1">
        <v>8500</v>
      </c>
      <c r="C646" s="1" t="s">
        <v>176</v>
      </c>
      <c r="D646" s="1">
        <v>26</v>
      </c>
      <c r="E646" s="2" t="str">
        <f>IF(COUNTIF(ZoneFiche[Zone],C646)&gt;0,"Ja","Nee")</f>
        <v>Nee</v>
      </c>
    </row>
    <row r="647" spans="2:5" x14ac:dyDescent="0.25">
      <c r="B647" s="1">
        <v>8501</v>
      </c>
      <c r="C647" s="1" t="s">
        <v>176</v>
      </c>
      <c r="D647" s="1">
        <v>70</v>
      </c>
      <c r="E647" s="2" t="str">
        <f>IF(COUNTIF(ZoneFiche[Zone],C647)&gt;0,"Ja","Nee")</f>
        <v>Nee</v>
      </c>
    </row>
    <row r="648" spans="2:5" x14ac:dyDescent="0.25">
      <c r="B648" s="1">
        <v>8501</v>
      </c>
      <c r="C648" s="1" t="s">
        <v>177</v>
      </c>
      <c r="D648" s="1">
        <v>26</v>
      </c>
      <c r="E648" s="2" t="str">
        <f>IF(COUNTIF(ZoneFiche[Zone],C648)&gt;0,"Ja","Nee")</f>
        <v>Nee</v>
      </c>
    </row>
    <row r="649" spans="2:5" x14ac:dyDescent="0.25">
      <c r="B649" s="1">
        <v>8510</v>
      </c>
      <c r="C649" s="1" t="s">
        <v>178</v>
      </c>
      <c r="D649" s="1">
        <v>54</v>
      </c>
      <c r="E649" s="2" t="str">
        <f>IF(COUNTIF(ZoneFiche[Zone],C649)&gt;0,"Ja","Nee")</f>
        <v>Nee</v>
      </c>
    </row>
    <row r="650" spans="2:5" x14ac:dyDescent="0.25">
      <c r="B650" s="1">
        <v>8510</v>
      </c>
      <c r="C650" s="1" t="s">
        <v>179</v>
      </c>
      <c r="D650" s="1">
        <v>19</v>
      </c>
      <c r="E650" s="2" t="str">
        <f>IF(COUNTIF(ZoneFiche[Zone],C650)&gt;0,"Ja","Nee")</f>
        <v>Nee</v>
      </c>
    </row>
    <row r="651" spans="2:5" x14ac:dyDescent="0.25">
      <c r="B651" s="1">
        <v>8510</v>
      </c>
      <c r="C651" s="1" t="s">
        <v>91</v>
      </c>
      <c r="D651" s="1">
        <v>25</v>
      </c>
      <c r="E651" s="2" t="str">
        <f>IF(COUNTIF(ZoneFiche[Zone],C651)&gt;0,"Ja","Nee")</f>
        <v>Nee</v>
      </c>
    </row>
    <row r="652" spans="2:5" x14ac:dyDescent="0.25">
      <c r="B652" s="1">
        <v>8511</v>
      </c>
      <c r="C652" s="1" t="s">
        <v>178</v>
      </c>
      <c r="D652" s="1">
        <v>26</v>
      </c>
      <c r="E652" s="2" t="str">
        <f>IF(COUNTIF(ZoneFiche[Zone],C652)&gt;0,"Ja","Nee")</f>
        <v>Nee</v>
      </c>
    </row>
    <row r="653" spans="2:5" x14ac:dyDescent="0.25">
      <c r="B653" s="1">
        <v>8511</v>
      </c>
      <c r="C653" s="1" t="s">
        <v>179</v>
      </c>
      <c r="D653" s="1">
        <v>73</v>
      </c>
      <c r="E653" s="2" t="str">
        <f>IF(COUNTIF(ZoneFiche[Zone],C653)&gt;0,"Ja","Nee")</f>
        <v>Nee</v>
      </c>
    </row>
    <row r="654" spans="2:5" x14ac:dyDescent="0.25">
      <c r="B654" s="1">
        <v>8520</v>
      </c>
      <c r="C654" s="1" t="s">
        <v>176</v>
      </c>
      <c r="D654" s="1">
        <v>7</v>
      </c>
      <c r="E654" s="2" t="str">
        <f>IF(COUNTIF(ZoneFiche[Zone],C654)&gt;0,"Ja","Nee")</f>
        <v>Nee</v>
      </c>
    </row>
    <row r="655" spans="2:5" x14ac:dyDescent="0.25">
      <c r="B655" s="1">
        <v>8520</v>
      </c>
      <c r="C655" s="1" t="s">
        <v>177</v>
      </c>
      <c r="D655" s="1">
        <v>91</v>
      </c>
      <c r="E655" s="2" t="str">
        <f>IF(COUNTIF(ZoneFiche[Zone],C655)&gt;0,"Ja","Nee")</f>
        <v>Nee</v>
      </c>
    </row>
    <row r="656" spans="2:5" x14ac:dyDescent="0.25">
      <c r="B656" s="1">
        <v>8530</v>
      </c>
      <c r="C656" s="1" t="s">
        <v>180</v>
      </c>
      <c r="D656" s="1">
        <v>59</v>
      </c>
      <c r="E656" s="2" t="str">
        <f>IF(COUNTIF(ZoneFiche[Zone],C656)&gt;0,"Ja","Nee")</f>
        <v>Nee</v>
      </c>
    </row>
    <row r="657" spans="2:5" x14ac:dyDescent="0.25">
      <c r="B657" s="1">
        <v>8530</v>
      </c>
      <c r="C657" s="1" t="s">
        <v>181</v>
      </c>
      <c r="D657" s="1">
        <v>32</v>
      </c>
      <c r="E657" s="2" t="str">
        <f>IF(COUNTIF(ZoneFiche[Zone],C657)&gt;0,"Ja","Nee")</f>
        <v>Nee</v>
      </c>
    </row>
    <row r="658" spans="2:5" x14ac:dyDescent="0.25">
      <c r="B658" s="1">
        <v>8531</v>
      </c>
      <c r="C658" s="1" t="s">
        <v>181</v>
      </c>
      <c r="D658" s="1">
        <v>87</v>
      </c>
      <c r="E658" s="2" t="str">
        <f>IF(COUNTIF(ZoneFiche[Zone],C658)&gt;0,"Ja","Nee")</f>
        <v>Nee</v>
      </c>
    </row>
    <row r="659" spans="2:5" x14ac:dyDescent="0.25">
      <c r="B659" s="1">
        <v>8540</v>
      </c>
      <c r="C659" s="1" t="s">
        <v>183</v>
      </c>
      <c r="D659" s="1">
        <v>35</v>
      </c>
      <c r="E659" s="2" t="str">
        <f>IF(COUNTIF(ZoneFiche[Zone],C659)&gt;0,"Ja","Nee")</f>
        <v>Nee</v>
      </c>
    </row>
    <row r="660" spans="2:5" x14ac:dyDescent="0.25">
      <c r="B660" s="1">
        <v>8540</v>
      </c>
      <c r="C660" s="1" t="s">
        <v>402</v>
      </c>
      <c r="D660" s="1">
        <v>65</v>
      </c>
      <c r="E660" s="2" t="str">
        <f>IF(COUNTIF(ZoneFiche[Zone],C660)&gt;0,"Ja","Nee")</f>
        <v>Nee</v>
      </c>
    </row>
    <row r="661" spans="2:5" x14ac:dyDescent="0.25">
      <c r="B661" s="1">
        <v>8550</v>
      </c>
      <c r="C661" s="1" t="s">
        <v>91</v>
      </c>
      <c r="D661" s="1">
        <v>20</v>
      </c>
      <c r="E661" s="2" t="str">
        <f>IF(COUNTIF(ZoneFiche[Zone],C661)&gt;0,"Ja","Nee")</f>
        <v>Nee</v>
      </c>
    </row>
    <row r="662" spans="2:5" x14ac:dyDescent="0.25">
      <c r="B662" s="1">
        <v>8550</v>
      </c>
      <c r="C662" s="1" t="s">
        <v>183</v>
      </c>
      <c r="D662" s="1">
        <v>79</v>
      </c>
      <c r="E662" s="2" t="str">
        <f>IF(COUNTIF(ZoneFiche[Zone],C662)&gt;0,"Ja","Nee")</f>
        <v>Nee</v>
      </c>
    </row>
    <row r="663" spans="2:5" x14ac:dyDescent="0.25">
      <c r="B663" s="1">
        <v>8551</v>
      </c>
      <c r="C663" s="1" t="s">
        <v>184</v>
      </c>
      <c r="D663" s="1">
        <v>15</v>
      </c>
      <c r="E663" s="2" t="str">
        <f>IF(COUNTIF(ZoneFiche[Zone],C663)&gt;0,"Ja","Nee")</f>
        <v>Nee</v>
      </c>
    </row>
    <row r="664" spans="2:5" x14ac:dyDescent="0.25">
      <c r="B664" s="1">
        <v>8551</v>
      </c>
      <c r="C664" s="1" t="s">
        <v>183</v>
      </c>
      <c r="D664" s="1">
        <v>85</v>
      </c>
      <c r="E664" s="2" t="str">
        <f>IF(COUNTIF(ZoneFiche[Zone],C664)&gt;0,"Ja","Nee")</f>
        <v>Nee</v>
      </c>
    </row>
    <row r="665" spans="2:5" x14ac:dyDescent="0.25">
      <c r="B665" s="1">
        <v>8552</v>
      </c>
      <c r="C665" s="1" t="s">
        <v>183</v>
      </c>
      <c r="D665" s="1">
        <v>96</v>
      </c>
      <c r="E665" s="2" t="str">
        <f>IF(COUNTIF(ZoneFiche[Zone],C665)&gt;0,"Ja","Nee")</f>
        <v>Nee</v>
      </c>
    </row>
    <row r="666" spans="2:5" x14ac:dyDescent="0.25">
      <c r="B666" s="1">
        <v>8553</v>
      </c>
      <c r="C666" s="1" t="s">
        <v>184</v>
      </c>
      <c r="D666" s="1">
        <v>30</v>
      </c>
      <c r="E666" s="2" t="str">
        <f>IF(COUNTIF(ZoneFiche[Zone],C666)&gt;0,"Ja","Nee")</f>
        <v>Nee</v>
      </c>
    </row>
    <row r="667" spans="2:5" x14ac:dyDescent="0.25">
      <c r="B667" s="1">
        <v>8553</v>
      </c>
      <c r="C667" s="1" t="s">
        <v>183</v>
      </c>
      <c r="D667" s="1">
        <v>70</v>
      </c>
      <c r="E667" s="2" t="str">
        <f>IF(COUNTIF(ZoneFiche[Zone],C667)&gt;0,"Ja","Nee")</f>
        <v>Nee</v>
      </c>
    </row>
    <row r="668" spans="2:5" x14ac:dyDescent="0.25">
      <c r="B668" s="1">
        <v>8554</v>
      </c>
      <c r="C668" s="1" t="s">
        <v>178</v>
      </c>
      <c r="D668" s="1">
        <v>27</v>
      </c>
      <c r="E668" s="2" t="str">
        <f>IF(COUNTIF(ZoneFiche[Zone],C668)&gt;0,"Ja","Nee")</f>
        <v>Nee</v>
      </c>
    </row>
    <row r="669" spans="2:5" x14ac:dyDescent="0.25">
      <c r="B669" s="1">
        <v>8554</v>
      </c>
      <c r="C669" s="1" t="s">
        <v>183</v>
      </c>
      <c r="D669" s="1">
        <v>71</v>
      </c>
      <c r="E669" s="2" t="str">
        <f>IF(COUNTIF(ZoneFiche[Zone],C669)&gt;0,"Ja","Nee")</f>
        <v>Nee</v>
      </c>
    </row>
    <row r="670" spans="2:5" x14ac:dyDescent="0.25">
      <c r="B670" s="1">
        <v>8560</v>
      </c>
      <c r="C670" s="1" t="s">
        <v>90</v>
      </c>
      <c r="D670" s="1">
        <v>35</v>
      </c>
      <c r="E670" s="2" t="str">
        <f>IF(COUNTIF(ZoneFiche[Zone],C670)&gt;0,"Ja","Nee")</f>
        <v>Ja</v>
      </c>
    </row>
    <row r="671" spans="2:5" x14ac:dyDescent="0.25">
      <c r="B671" s="1">
        <v>8560</v>
      </c>
      <c r="C671" s="1" t="s">
        <v>185</v>
      </c>
      <c r="D671" s="1">
        <v>13</v>
      </c>
      <c r="E671" s="2" t="str">
        <f>IF(COUNTIF(ZoneFiche[Zone],C671)&gt;0,"Ja","Nee")</f>
        <v>Nee</v>
      </c>
    </row>
    <row r="672" spans="2:5" x14ac:dyDescent="0.25">
      <c r="B672" s="1">
        <v>8560</v>
      </c>
      <c r="C672" s="1" t="s">
        <v>64</v>
      </c>
      <c r="D672" s="1">
        <v>49</v>
      </c>
      <c r="E672" s="2" t="str">
        <f>IF(COUNTIF(ZoneFiche[Zone],C672)&gt;0,"Ja","Nee")</f>
        <v>Nee</v>
      </c>
    </row>
    <row r="673" spans="2:5" x14ac:dyDescent="0.25">
      <c r="B673" s="1">
        <v>8570</v>
      </c>
      <c r="C673" s="1" t="s">
        <v>184</v>
      </c>
      <c r="D673" s="1">
        <v>5</v>
      </c>
      <c r="E673" s="2" t="str">
        <f>IF(COUNTIF(ZoneFiche[Zone],C673)&gt;0,"Ja","Nee")</f>
        <v>Nee</v>
      </c>
    </row>
    <row r="674" spans="2:5" x14ac:dyDescent="0.25">
      <c r="B674" s="1">
        <v>8570</v>
      </c>
      <c r="C674" s="1" t="s">
        <v>183</v>
      </c>
      <c r="D674" s="1">
        <v>35</v>
      </c>
      <c r="E674" s="2" t="str">
        <f>IF(COUNTIF(ZoneFiche[Zone],C674)&gt;0,"Ja","Nee")</f>
        <v>Nee</v>
      </c>
    </row>
    <row r="675" spans="2:5" x14ac:dyDescent="0.25">
      <c r="B675" s="1">
        <v>8570</v>
      </c>
      <c r="C675" s="1" t="s">
        <v>186</v>
      </c>
      <c r="D675" s="1">
        <v>58</v>
      </c>
      <c r="E675" s="2" t="str">
        <f>IF(COUNTIF(ZoneFiche[Zone],C675)&gt;0,"Ja","Nee")</f>
        <v>Nee</v>
      </c>
    </row>
    <row r="676" spans="2:5" x14ac:dyDescent="0.25">
      <c r="B676" s="1">
        <v>8572</v>
      </c>
      <c r="C676" s="1" t="s">
        <v>184</v>
      </c>
      <c r="D676" s="1">
        <v>76</v>
      </c>
      <c r="E676" s="2" t="str">
        <f>IF(COUNTIF(ZoneFiche[Zone],C676)&gt;0,"Ja","Nee")</f>
        <v>Nee</v>
      </c>
    </row>
    <row r="677" spans="2:5" x14ac:dyDescent="0.25">
      <c r="B677" s="1">
        <v>8572</v>
      </c>
      <c r="C677" s="1" t="s">
        <v>186</v>
      </c>
      <c r="D677" s="1">
        <v>24</v>
      </c>
      <c r="E677" s="2" t="str">
        <f>IF(COUNTIF(ZoneFiche[Zone],C677)&gt;0,"Ja","Nee")</f>
        <v>Nee</v>
      </c>
    </row>
    <row r="678" spans="2:5" x14ac:dyDescent="0.25">
      <c r="B678" s="1">
        <v>8573</v>
      </c>
      <c r="C678" s="1" t="s">
        <v>184</v>
      </c>
      <c r="D678" s="1">
        <v>87</v>
      </c>
      <c r="E678" s="2" t="str">
        <f>IF(COUNTIF(ZoneFiche[Zone],C678)&gt;0,"Ja","Nee")</f>
        <v>Nee</v>
      </c>
    </row>
    <row r="679" spans="2:5" x14ac:dyDescent="0.25">
      <c r="B679" s="1">
        <v>8573</v>
      </c>
      <c r="C679" s="1" t="s">
        <v>186</v>
      </c>
      <c r="D679" s="1">
        <v>13</v>
      </c>
      <c r="E679" s="2" t="str">
        <f>IF(COUNTIF(ZoneFiche[Zone],C679)&gt;0,"Ja","Nee")</f>
        <v>Nee</v>
      </c>
    </row>
    <row r="680" spans="2:5" x14ac:dyDescent="0.25">
      <c r="B680" s="1">
        <v>8580</v>
      </c>
      <c r="C680" s="1" t="s">
        <v>184</v>
      </c>
      <c r="D680" s="1">
        <v>100</v>
      </c>
      <c r="E680" s="2" t="str">
        <f>IF(COUNTIF(ZoneFiche[Zone],C680)&gt;0,"Ja","Nee")</f>
        <v>Nee</v>
      </c>
    </row>
    <row r="681" spans="2:5" x14ac:dyDescent="0.25">
      <c r="B681" s="1">
        <v>8581</v>
      </c>
      <c r="C681" s="1" t="s">
        <v>184</v>
      </c>
      <c r="D681" s="1">
        <v>100</v>
      </c>
      <c r="E681" s="2" t="str">
        <f>IF(COUNTIF(ZoneFiche[Zone],C681)&gt;0,"Ja","Nee")</f>
        <v>Nee</v>
      </c>
    </row>
    <row r="682" spans="2:5" x14ac:dyDescent="0.25">
      <c r="B682" s="1">
        <v>8582</v>
      </c>
      <c r="C682" s="1" t="s">
        <v>184</v>
      </c>
      <c r="D682" s="1">
        <v>67</v>
      </c>
      <c r="E682" s="2" t="str">
        <f>IF(COUNTIF(ZoneFiche[Zone],C682)&gt;0,"Ja","Nee")</f>
        <v>Nee</v>
      </c>
    </row>
    <row r="683" spans="2:5" x14ac:dyDescent="0.25">
      <c r="B683" s="1">
        <v>8582</v>
      </c>
      <c r="C683" s="1" t="s">
        <v>183</v>
      </c>
      <c r="D683" s="1">
        <v>33</v>
      </c>
      <c r="E683" s="2" t="str">
        <f>IF(COUNTIF(ZoneFiche[Zone],C683)&gt;0,"Ja","Nee")</f>
        <v>Nee</v>
      </c>
    </row>
    <row r="684" spans="2:5" x14ac:dyDescent="0.25">
      <c r="B684" s="1">
        <v>8583</v>
      </c>
      <c r="C684" s="1" t="s">
        <v>183</v>
      </c>
      <c r="D684" s="1">
        <v>100</v>
      </c>
      <c r="E684" s="2" t="str">
        <f>IF(COUNTIF(ZoneFiche[Zone],C684)&gt;0,"Ja","Nee")</f>
        <v>Nee</v>
      </c>
    </row>
    <row r="685" spans="2:5" x14ac:dyDescent="0.25">
      <c r="B685" s="1">
        <v>8587</v>
      </c>
      <c r="C685" s="1" t="s">
        <v>178</v>
      </c>
      <c r="D685" s="1">
        <v>80</v>
      </c>
      <c r="E685" s="2" t="str">
        <f>IF(COUNTIF(ZoneFiche[Zone],C685)&gt;0,"Ja","Nee")</f>
        <v>Nee</v>
      </c>
    </row>
    <row r="686" spans="2:5" x14ac:dyDescent="0.25">
      <c r="B686" s="1">
        <v>8587</v>
      </c>
      <c r="C686" s="1" t="s">
        <v>183</v>
      </c>
      <c r="D686" s="1">
        <v>20</v>
      </c>
      <c r="E686" s="2" t="str">
        <f>IF(COUNTIF(ZoneFiche[Zone],C686)&gt;0,"Ja","Nee")</f>
        <v>Nee</v>
      </c>
    </row>
    <row r="687" spans="2:5" x14ac:dyDescent="0.25">
      <c r="B687" s="1">
        <v>8600</v>
      </c>
      <c r="C687" s="1" t="s">
        <v>187</v>
      </c>
      <c r="D687" s="1">
        <v>9</v>
      </c>
      <c r="E687" s="2" t="str">
        <f>IF(COUNTIF(ZoneFiche[Zone],C687)&gt;0,"Ja","Nee")</f>
        <v>Nee</v>
      </c>
    </row>
    <row r="688" spans="2:5" x14ac:dyDescent="0.25">
      <c r="B688" s="1">
        <v>8600</v>
      </c>
      <c r="C688" s="1" t="s">
        <v>188</v>
      </c>
      <c r="D688" s="1">
        <v>89</v>
      </c>
      <c r="E688" s="2" t="str">
        <f>IF(COUNTIF(ZoneFiche[Zone],C688)&gt;0,"Ja","Nee")</f>
        <v>Nee</v>
      </c>
    </row>
    <row r="689" spans="2:5" x14ac:dyDescent="0.25">
      <c r="B689" s="1">
        <v>8610</v>
      </c>
      <c r="C689" s="1" t="s">
        <v>403</v>
      </c>
      <c r="D689" s="1">
        <v>31</v>
      </c>
      <c r="E689" s="2" t="str">
        <f>IF(COUNTIF(ZoneFiche[Zone],C689)&gt;0,"Ja","Nee")</f>
        <v>Nee</v>
      </c>
    </row>
    <row r="690" spans="2:5" x14ac:dyDescent="0.25">
      <c r="B690" s="1">
        <v>8610</v>
      </c>
      <c r="C690" s="1" t="s">
        <v>188</v>
      </c>
      <c r="D690" s="1">
        <v>63</v>
      </c>
      <c r="E690" s="2" t="str">
        <f>IF(COUNTIF(ZoneFiche[Zone],C690)&gt;0,"Ja","Nee")</f>
        <v>Nee</v>
      </c>
    </row>
    <row r="691" spans="2:5" x14ac:dyDescent="0.25">
      <c r="B691" s="1">
        <v>8620</v>
      </c>
      <c r="C691" s="1" t="s">
        <v>189</v>
      </c>
      <c r="D691" s="1">
        <v>45</v>
      </c>
      <c r="E691" s="2" t="str">
        <f>IF(COUNTIF(ZoneFiche[Zone],C691)&gt;0,"Ja","Nee")</f>
        <v>Nee</v>
      </c>
    </row>
    <row r="692" spans="2:5" x14ac:dyDescent="0.25">
      <c r="B692" s="1">
        <v>8620</v>
      </c>
      <c r="C692" s="1" t="s">
        <v>175</v>
      </c>
      <c r="D692" s="1">
        <v>50</v>
      </c>
      <c r="E692" s="2" t="str">
        <f>IF(COUNTIF(ZoneFiche[Zone],C692)&gt;0,"Ja","Nee")</f>
        <v>Nee</v>
      </c>
    </row>
    <row r="693" spans="2:5" x14ac:dyDescent="0.25">
      <c r="B693" s="1">
        <v>8630</v>
      </c>
      <c r="C693" s="1" t="s">
        <v>189</v>
      </c>
      <c r="D693" s="1">
        <v>98</v>
      </c>
      <c r="E693" s="2" t="str">
        <f>IF(COUNTIF(ZoneFiche[Zone],C693)&gt;0,"Ja","Nee")</f>
        <v>Nee</v>
      </c>
    </row>
    <row r="694" spans="2:5" x14ac:dyDescent="0.25">
      <c r="B694" s="1">
        <v>8640</v>
      </c>
      <c r="C694" s="1" t="s">
        <v>53</v>
      </c>
      <c r="D694" s="1">
        <v>18</v>
      </c>
      <c r="E694" s="2" t="str">
        <f>IF(COUNTIF(ZoneFiche[Zone],C694)&gt;0,"Ja","Nee")</f>
        <v>Nee</v>
      </c>
    </row>
    <row r="695" spans="2:5" x14ac:dyDescent="0.25">
      <c r="B695" s="1">
        <v>8640</v>
      </c>
      <c r="C695" s="1" t="s">
        <v>187</v>
      </c>
      <c r="D695" s="1">
        <v>82</v>
      </c>
      <c r="E695" s="2" t="str">
        <f>IF(COUNTIF(ZoneFiche[Zone],C695)&gt;0,"Ja","Nee")</f>
        <v>Nee</v>
      </c>
    </row>
    <row r="696" spans="2:5" x14ac:dyDescent="0.25">
      <c r="B696" s="1">
        <v>8647</v>
      </c>
      <c r="C696" s="1" t="s">
        <v>187</v>
      </c>
      <c r="D696" s="1">
        <v>99</v>
      </c>
      <c r="E696" s="2" t="str">
        <f>IF(COUNTIF(ZoneFiche[Zone],C696)&gt;0,"Ja","Nee")</f>
        <v>Nee</v>
      </c>
    </row>
    <row r="697" spans="2:5" x14ac:dyDescent="0.25">
      <c r="B697" s="1">
        <v>8650</v>
      </c>
      <c r="C697" s="1" t="s">
        <v>190</v>
      </c>
      <c r="D697" s="1">
        <v>47</v>
      </c>
      <c r="E697" s="2" t="str">
        <f>IF(COUNTIF(ZoneFiche[Zone],C697)&gt;0,"Ja","Nee")</f>
        <v>Nee</v>
      </c>
    </row>
    <row r="698" spans="2:5" x14ac:dyDescent="0.25">
      <c r="B698" s="1">
        <v>8650</v>
      </c>
      <c r="C698" s="1" t="s">
        <v>187</v>
      </c>
      <c r="D698" s="1">
        <v>51</v>
      </c>
      <c r="E698" s="2" t="str">
        <f>IF(COUNTIF(ZoneFiche[Zone],C698)&gt;0,"Ja","Nee")</f>
        <v>Nee</v>
      </c>
    </row>
    <row r="699" spans="2:5" x14ac:dyDescent="0.25">
      <c r="B699" s="1">
        <v>8660</v>
      </c>
      <c r="C699" s="1" t="s">
        <v>189</v>
      </c>
      <c r="D699" s="1">
        <v>100</v>
      </c>
      <c r="E699" s="2" t="str">
        <f>IF(COUNTIF(ZoneFiche[Zone],C699)&gt;0,"Ja","Nee")</f>
        <v>Nee</v>
      </c>
    </row>
    <row r="700" spans="2:5" x14ac:dyDescent="0.25">
      <c r="B700" s="1">
        <v>8670</v>
      </c>
      <c r="C700" s="1" t="s">
        <v>189</v>
      </c>
      <c r="D700" s="1">
        <v>99</v>
      </c>
      <c r="E700" s="2" t="str">
        <f>IF(COUNTIF(ZoneFiche[Zone],C700)&gt;0,"Ja","Nee")</f>
        <v>Nee</v>
      </c>
    </row>
    <row r="701" spans="2:5" x14ac:dyDescent="0.25">
      <c r="B701" s="1">
        <v>8680</v>
      </c>
      <c r="C701" s="1" t="s">
        <v>188</v>
      </c>
      <c r="D701" s="1">
        <v>19</v>
      </c>
      <c r="E701" s="2" t="str">
        <f>IF(COUNTIF(ZoneFiche[Zone],C701)&gt;0,"Ja","Nee")</f>
        <v>Nee</v>
      </c>
    </row>
    <row r="702" spans="2:5" x14ac:dyDescent="0.25">
      <c r="B702" s="1">
        <v>8680</v>
      </c>
      <c r="C702" s="1" t="s">
        <v>44</v>
      </c>
      <c r="D702" s="1">
        <v>64</v>
      </c>
      <c r="E702" s="2" t="str">
        <f>IF(COUNTIF(ZoneFiche[Zone],C702)&gt;0,"Ja","Nee")</f>
        <v>Nee</v>
      </c>
    </row>
    <row r="703" spans="2:5" x14ac:dyDescent="0.25">
      <c r="B703" s="1">
        <v>8680</v>
      </c>
      <c r="C703" s="1" t="s">
        <v>38</v>
      </c>
      <c r="D703" s="1">
        <v>16</v>
      </c>
      <c r="E703" s="2" t="str">
        <f>IF(COUNTIF(ZoneFiche[Zone],C703)&gt;0,"Ja","Nee")</f>
        <v>Nee</v>
      </c>
    </row>
    <row r="704" spans="2:5" x14ac:dyDescent="0.25">
      <c r="B704" s="1">
        <v>8690</v>
      </c>
      <c r="C704" s="1" t="s">
        <v>187</v>
      </c>
      <c r="D704" s="1">
        <v>90</v>
      </c>
      <c r="E704" s="2" t="str">
        <f>IF(COUNTIF(ZoneFiche[Zone],C704)&gt;0,"Ja","Nee")</f>
        <v>Nee</v>
      </c>
    </row>
    <row r="705" spans="2:5" x14ac:dyDescent="0.25">
      <c r="B705" s="1">
        <v>8690</v>
      </c>
      <c r="C705" s="1" t="s">
        <v>189</v>
      </c>
      <c r="D705" s="1">
        <v>7</v>
      </c>
      <c r="E705" s="2" t="str">
        <f>IF(COUNTIF(ZoneFiche[Zone],C705)&gt;0,"Ja","Nee")</f>
        <v>Nee</v>
      </c>
    </row>
    <row r="706" spans="2:5" x14ac:dyDescent="0.25">
      <c r="B706" s="1">
        <v>8691</v>
      </c>
      <c r="C706" s="1" t="s">
        <v>53</v>
      </c>
      <c r="D706" s="1">
        <v>42</v>
      </c>
      <c r="E706" s="2" t="str">
        <f>IF(COUNTIF(ZoneFiche[Zone],C706)&gt;0,"Ja","Nee")</f>
        <v>Nee</v>
      </c>
    </row>
    <row r="707" spans="2:5" x14ac:dyDescent="0.25">
      <c r="B707" s="1">
        <v>8691</v>
      </c>
      <c r="C707" s="1" t="s">
        <v>187</v>
      </c>
      <c r="D707" s="1">
        <v>17</v>
      </c>
      <c r="E707" s="2" t="str">
        <f>IF(COUNTIF(ZoneFiche[Zone],C707)&gt;0,"Ja","Nee")</f>
        <v>Nee</v>
      </c>
    </row>
    <row r="708" spans="2:5" x14ac:dyDescent="0.25">
      <c r="B708" s="1">
        <v>8691</v>
      </c>
      <c r="C708" s="1" t="s">
        <v>189</v>
      </c>
      <c r="D708" s="1">
        <v>41</v>
      </c>
      <c r="E708" s="2" t="str">
        <f>IF(COUNTIF(ZoneFiche[Zone],C708)&gt;0,"Ja","Nee")</f>
        <v>Nee</v>
      </c>
    </row>
    <row r="709" spans="2:5" x14ac:dyDescent="0.25">
      <c r="B709" s="1">
        <v>8700</v>
      </c>
      <c r="C709" s="1" t="s">
        <v>61</v>
      </c>
      <c r="D709" s="1">
        <v>88</v>
      </c>
      <c r="E709" s="2" t="str">
        <f>IF(COUNTIF(ZoneFiche[Zone],C709)&gt;0,"Ja","Nee")</f>
        <v>Nee</v>
      </c>
    </row>
    <row r="710" spans="2:5" x14ac:dyDescent="0.25">
      <c r="B710" s="1">
        <v>8700</v>
      </c>
      <c r="C710" s="1" t="s">
        <v>66</v>
      </c>
      <c r="D710" s="1">
        <v>10</v>
      </c>
      <c r="E710" s="2" t="str">
        <f>IF(COUNTIF(ZoneFiche[Zone],C710)&gt;0,"Ja","Nee")</f>
        <v>Nee</v>
      </c>
    </row>
    <row r="711" spans="2:5" x14ac:dyDescent="0.25">
      <c r="B711" s="1">
        <v>8710</v>
      </c>
      <c r="C711" s="1" t="s">
        <v>191</v>
      </c>
      <c r="D711" s="1">
        <v>31</v>
      </c>
      <c r="E711" s="2" t="str">
        <f>IF(COUNTIF(ZoneFiche[Zone],C711)&gt;0,"Ja","Nee")</f>
        <v>Nee</v>
      </c>
    </row>
    <row r="712" spans="2:5" x14ac:dyDescent="0.25">
      <c r="B712" s="1">
        <v>8710</v>
      </c>
      <c r="C712" s="1" t="s">
        <v>192</v>
      </c>
      <c r="D712" s="1">
        <v>63</v>
      </c>
      <c r="E712" s="2" t="str">
        <f>IF(COUNTIF(ZoneFiche[Zone],C712)&gt;0,"Ja","Nee")</f>
        <v>Nee</v>
      </c>
    </row>
    <row r="713" spans="2:5" x14ac:dyDescent="0.25">
      <c r="B713" s="1">
        <v>8720</v>
      </c>
      <c r="C713" s="1" t="s">
        <v>192</v>
      </c>
      <c r="D713" s="1">
        <v>96</v>
      </c>
      <c r="E713" s="2" t="str">
        <f>IF(COUNTIF(ZoneFiche[Zone],C713)&gt;0,"Ja","Nee")</f>
        <v>Nee</v>
      </c>
    </row>
    <row r="714" spans="2:5" x14ac:dyDescent="0.25">
      <c r="B714" s="1">
        <v>8730</v>
      </c>
      <c r="C714" s="1" t="s">
        <v>165</v>
      </c>
      <c r="D714" s="1">
        <v>39</v>
      </c>
      <c r="E714" s="2" t="str">
        <f>IF(COUNTIF(ZoneFiche[Zone],C714)&gt;0,"Ja","Nee")</f>
        <v>Nee</v>
      </c>
    </row>
    <row r="715" spans="2:5" x14ac:dyDescent="0.25">
      <c r="B715" s="1">
        <v>8730</v>
      </c>
      <c r="C715" s="1" t="s">
        <v>169</v>
      </c>
      <c r="D715" s="1">
        <v>53</v>
      </c>
      <c r="E715" s="2" t="str">
        <f>IF(COUNTIF(ZoneFiche[Zone],C715)&gt;0,"Ja","Nee")</f>
        <v>Nee</v>
      </c>
    </row>
    <row r="716" spans="2:5" x14ac:dyDescent="0.25">
      <c r="B716" s="1">
        <v>8730</v>
      </c>
      <c r="C716" s="1" t="s">
        <v>162</v>
      </c>
      <c r="D716" s="1">
        <v>6</v>
      </c>
      <c r="E716" s="2" t="str">
        <f>IF(COUNTIF(ZoneFiche[Zone],C716)&gt;0,"Ja","Nee")</f>
        <v>Nee</v>
      </c>
    </row>
    <row r="717" spans="2:5" x14ac:dyDescent="0.25">
      <c r="B717" s="1">
        <v>8740</v>
      </c>
      <c r="C717" s="1" t="s">
        <v>61</v>
      </c>
      <c r="D717" s="1">
        <v>19</v>
      </c>
      <c r="E717" s="2" t="str">
        <f>IF(COUNTIF(ZoneFiche[Zone],C717)&gt;0,"Ja","Nee")</f>
        <v>Nee</v>
      </c>
    </row>
    <row r="718" spans="2:5" x14ac:dyDescent="0.25">
      <c r="B718" s="1">
        <v>8740</v>
      </c>
      <c r="C718" s="1" t="s">
        <v>193</v>
      </c>
      <c r="D718" s="1">
        <v>80</v>
      </c>
      <c r="E718" s="2" t="str">
        <f>IF(COUNTIF(ZoneFiche[Zone],C718)&gt;0,"Ja","Nee")</f>
        <v>Nee</v>
      </c>
    </row>
    <row r="719" spans="2:5" x14ac:dyDescent="0.25">
      <c r="B719" s="1">
        <v>8750</v>
      </c>
      <c r="C719" s="1" t="s">
        <v>194</v>
      </c>
      <c r="D719" s="1">
        <v>34</v>
      </c>
      <c r="E719" s="2" t="str">
        <f>IF(COUNTIF(ZoneFiche[Zone],C719)&gt;0,"Ja","Nee")</f>
        <v>Nee</v>
      </c>
    </row>
    <row r="720" spans="2:5" x14ac:dyDescent="0.25">
      <c r="B720" s="1">
        <v>8750</v>
      </c>
      <c r="C720" s="1" t="s">
        <v>66</v>
      </c>
      <c r="D720" s="1">
        <v>63</v>
      </c>
      <c r="E720" s="2" t="str">
        <f>IF(COUNTIF(ZoneFiche[Zone],C720)&gt;0,"Ja","Nee")</f>
        <v>Nee</v>
      </c>
    </row>
    <row r="721" spans="2:5" x14ac:dyDescent="0.25">
      <c r="B721" s="1">
        <v>8755</v>
      </c>
      <c r="C721" s="1" t="s">
        <v>66</v>
      </c>
      <c r="D721" s="1">
        <v>97</v>
      </c>
      <c r="E721" s="2" t="str">
        <f>IF(COUNTIF(ZoneFiche[Zone],C721)&gt;0,"Ja","Nee")</f>
        <v>Nee</v>
      </c>
    </row>
    <row r="722" spans="2:5" x14ac:dyDescent="0.25">
      <c r="B722" s="1">
        <v>8760</v>
      </c>
      <c r="C722" s="1" t="s">
        <v>191</v>
      </c>
      <c r="D722" s="1">
        <v>20</v>
      </c>
      <c r="E722" s="2" t="str">
        <f>IF(COUNTIF(ZoneFiche[Zone],C722)&gt;0,"Ja","Nee")</f>
        <v>Nee</v>
      </c>
    </row>
    <row r="723" spans="2:5" x14ac:dyDescent="0.25">
      <c r="B723" s="1">
        <v>8760</v>
      </c>
      <c r="C723" s="1" t="s">
        <v>61</v>
      </c>
      <c r="D723" s="1">
        <v>66</v>
      </c>
      <c r="E723" s="2" t="str">
        <f>IF(COUNTIF(ZoneFiche[Zone],C723)&gt;0,"Ja","Nee")</f>
        <v>Nee</v>
      </c>
    </row>
    <row r="724" spans="2:5" x14ac:dyDescent="0.25">
      <c r="B724" s="1">
        <v>8760</v>
      </c>
      <c r="C724" s="1" t="s">
        <v>193</v>
      </c>
      <c r="D724" s="1">
        <v>10</v>
      </c>
      <c r="E724" s="2" t="str">
        <f>IF(COUNTIF(ZoneFiche[Zone],C724)&gt;0,"Ja","Nee")</f>
        <v>Nee</v>
      </c>
    </row>
    <row r="725" spans="2:5" x14ac:dyDescent="0.25">
      <c r="B725" s="1">
        <v>8770</v>
      </c>
      <c r="C725" s="1" t="s">
        <v>195</v>
      </c>
      <c r="D725" s="1">
        <v>90</v>
      </c>
      <c r="E725" s="2" t="str">
        <f>IF(COUNTIF(ZoneFiche[Zone],C725)&gt;0,"Ja","Nee")</f>
        <v>Nee</v>
      </c>
    </row>
    <row r="726" spans="2:5" x14ac:dyDescent="0.25">
      <c r="B726" s="1">
        <v>8770</v>
      </c>
      <c r="C726" s="1" t="s">
        <v>61</v>
      </c>
      <c r="D726" s="1">
        <v>7</v>
      </c>
      <c r="E726" s="2" t="str">
        <f>IF(COUNTIF(ZoneFiche[Zone],C726)&gt;0,"Ja","Nee")</f>
        <v>Nee</v>
      </c>
    </row>
    <row r="727" spans="2:5" x14ac:dyDescent="0.25">
      <c r="B727" s="1">
        <v>8780</v>
      </c>
      <c r="C727" s="1" t="s">
        <v>191</v>
      </c>
      <c r="D727" s="1">
        <v>63</v>
      </c>
      <c r="E727" s="2" t="str">
        <f>IF(COUNTIF(ZoneFiche[Zone],C727)&gt;0,"Ja","Nee")</f>
        <v>Nee</v>
      </c>
    </row>
    <row r="728" spans="2:5" x14ac:dyDescent="0.25">
      <c r="B728" s="1">
        <v>8780</v>
      </c>
      <c r="C728" s="1" t="s">
        <v>192</v>
      </c>
      <c r="D728" s="1">
        <v>31</v>
      </c>
      <c r="E728" s="2" t="str">
        <f>IF(COUNTIF(ZoneFiche[Zone],C728)&gt;0,"Ja","Nee")</f>
        <v>Nee</v>
      </c>
    </row>
    <row r="729" spans="2:5" x14ac:dyDescent="0.25">
      <c r="B729" s="1">
        <v>8790</v>
      </c>
      <c r="C729" s="1" t="s">
        <v>402</v>
      </c>
      <c r="D729" s="1">
        <v>42</v>
      </c>
      <c r="E729" s="2" t="str">
        <f>IF(COUNTIF(ZoneFiche[Zone],C729)&gt;0,"Ja","Nee")</f>
        <v>Nee</v>
      </c>
    </row>
    <row r="730" spans="2:5" x14ac:dyDescent="0.25">
      <c r="B730" s="1">
        <v>8790</v>
      </c>
      <c r="C730" s="1" t="s">
        <v>186</v>
      </c>
      <c r="D730" s="1">
        <v>36</v>
      </c>
      <c r="E730" s="2" t="str">
        <f>IF(COUNTIF(ZoneFiche[Zone],C730)&gt;0,"Ja","Nee")</f>
        <v>Nee</v>
      </c>
    </row>
    <row r="731" spans="2:5" x14ac:dyDescent="0.25">
      <c r="B731" s="1">
        <v>8790</v>
      </c>
      <c r="C731" s="1" t="s">
        <v>192</v>
      </c>
      <c r="D731" s="1">
        <v>18</v>
      </c>
      <c r="E731" s="2" t="str">
        <f>IF(COUNTIF(ZoneFiche[Zone],C731)&gt;0,"Ja","Nee")</f>
        <v>Nee</v>
      </c>
    </row>
    <row r="732" spans="2:5" x14ac:dyDescent="0.25">
      <c r="B732" s="1">
        <v>8791</v>
      </c>
      <c r="C732" s="1" t="s">
        <v>402</v>
      </c>
      <c r="D732" s="1">
        <v>98</v>
      </c>
      <c r="E732" s="2" t="str">
        <f>IF(COUNTIF(ZoneFiche[Zone],C732)&gt;0,"Ja","Nee")</f>
        <v>Nee</v>
      </c>
    </row>
    <row r="733" spans="2:5" x14ac:dyDescent="0.25">
      <c r="B733" s="1">
        <v>8792</v>
      </c>
      <c r="C733" s="1" t="s">
        <v>402</v>
      </c>
      <c r="D733" s="1">
        <v>81</v>
      </c>
      <c r="E733" s="2" t="str">
        <f>IF(COUNTIF(ZoneFiche[Zone],C733)&gt;0,"Ja","Nee")</f>
        <v>Nee</v>
      </c>
    </row>
    <row r="734" spans="2:5" x14ac:dyDescent="0.25">
      <c r="B734" s="1">
        <v>8792</v>
      </c>
      <c r="C734" s="1" t="s">
        <v>196</v>
      </c>
      <c r="D734" s="1">
        <v>17</v>
      </c>
      <c r="E734" s="2" t="str">
        <f>IF(COUNTIF(ZoneFiche[Zone],C734)&gt;0,"Ja","Nee")</f>
        <v>Nee</v>
      </c>
    </row>
    <row r="735" spans="2:5" x14ac:dyDescent="0.25">
      <c r="B735" s="1">
        <v>8793</v>
      </c>
      <c r="C735" s="1" t="s">
        <v>196</v>
      </c>
      <c r="D735" s="1">
        <v>68</v>
      </c>
      <c r="E735" s="2" t="str">
        <f>IF(COUNTIF(ZoneFiche[Zone],C735)&gt;0,"Ja","Nee")</f>
        <v>Nee</v>
      </c>
    </row>
    <row r="736" spans="2:5" x14ac:dyDescent="0.25">
      <c r="B736" s="1">
        <v>8793</v>
      </c>
      <c r="C736" s="1" t="s">
        <v>192</v>
      </c>
      <c r="D736" s="1">
        <v>29</v>
      </c>
      <c r="E736" s="2" t="str">
        <f>IF(COUNTIF(ZoneFiche[Zone],C736)&gt;0,"Ja","Nee")</f>
        <v>Nee</v>
      </c>
    </row>
    <row r="737" spans="2:5" x14ac:dyDescent="0.25">
      <c r="B737" s="1">
        <v>8800</v>
      </c>
      <c r="C737" s="1" t="s">
        <v>56</v>
      </c>
      <c r="D737" s="1">
        <v>58</v>
      </c>
      <c r="E737" s="2" t="str">
        <f>IF(COUNTIF(ZoneFiche[Zone],C737)&gt;0,"Ja","Nee")</f>
        <v>Ja</v>
      </c>
    </row>
    <row r="738" spans="2:5" x14ac:dyDescent="0.25">
      <c r="B738" s="1">
        <v>8800</v>
      </c>
      <c r="C738" s="1" t="s">
        <v>403</v>
      </c>
      <c r="D738" s="1">
        <v>38</v>
      </c>
      <c r="E738" s="2" t="str">
        <f>IF(COUNTIF(ZoneFiche[Zone],C738)&gt;0,"Ja","Nee")</f>
        <v>Nee</v>
      </c>
    </row>
    <row r="739" spans="2:5" x14ac:dyDescent="0.25">
      <c r="B739" s="1">
        <v>8810</v>
      </c>
      <c r="C739" s="1" t="s">
        <v>194</v>
      </c>
      <c r="D739" s="1">
        <v>91</v>
      </c>
      <c r="E739" s="2" t="str">
        <f>IF(COUNTIF(ZoneFiche[Zone],C739)&gt;0,"Ja","Nee")</f>
        <v>Nee</v>
      </c>
    </row>
    <row r="740" spans="2:5" x14ac:dyDescent="0.25">
      <c r="B740" s="1">
        <v>8810</v>
      </c>
      <c r="C740" s="1" t="s">
        <v>197</v>
      </c>
      <c r="D740" s="1">
        <v>5</v>
      </c>
      <c r="E740" s="2" t="str">
        <f>IF(COUNTIF(ZoneFiche[Zone],C740)&gt;0,"Ja","Nee")</f>
        <v>Nee</v>
      </c>
    </row>
    <row r="741" spans="2:5" x14ac:dyDescent="0.25">
      <c r="B741" s="1">
        <v>8820</v>
      </c>
      <c r="C741" s="1" t="s">
        <v>194</v>
      </c>
      <c r="D741" s="1">
        <v>22</v>
      </c>
      <c r="E741" s="2" t="str">
        <f>IF(COUNTIF(ZoneFiche[Zone],C741)&gt;0,"Ja","Nee")</f>
        <v>Nee</v>
      </c>
    </row>
    <row r="742" spans="2:5" x14ac:dyDescent="0.25">
      <c r="B742" s="1">
        <v>8820</v>
      </c>
      <c r="C742" s="1" t="s">
        <v>197</v>
      </c>
      <c r="D742" s="1">
        <v>75</v>
      </c>
      <c r="E742" s="2" t="str">
        <f>IF(COUNTIF(ZoneFiche[Zone],C742)&gt;0,"Ja","Nee")</f>
        <v>Nee</v>
      </c>
    </row>
    <row r="743" spans="2:5" x14ac:dyDescent="0.25">
      <c r="B743" s="1">
        <v>8830</v>
      </c>
      <c r="C743" s="1" t="s">
        <v>403</v>
      </c>
      <c r="D743" s="1">
        <v>52</v>
      </c>
      <c r="E743" s="2" t="str">
        <f>IF(COUNTIF(ZoneFiche[Zone],C743)&gt;0,"Ja","Nee")</f>
        <v>Nee</v>
      </c>
    </row>
    <row r="744" spans="2:5" x14ac:dyDescent="0.25">
      <c r="B744" s="1">
        <v>8830</v>
      </c>
      <c r="C744" s="1" t="s">
        <v>194</v>
      </c>
      <c r="D744" s="1">
        <v>46</v>
      </c>
      <c r="E744" s="2" t="str">
        <f>IF(COUNTIF(ZoneFiche[Zone],C744)&gt;0,"Ja","Nee")</f>
        <v>Nee</v>
      </c>
    </row>
    <row r="745" spans="2:5" x14ac:dyDescent="0.25">
      <c r="B745" s="1">
        <v>8840</v>
      </c>
      <c r="C745" s="1" t="s">
        <v>190</v>
      </c>
      <c r="D745" s="1">
        <v>92</v>
      </c>
      <c r="E745" s="2" t="str">
        <f>IF(COUNTIF(ZoneFiche[Zone],C745)&gt;0,"Ja","Nee")</f>
        <v>Nee</v>
      </c>
    </row>
    <row r="746" spans="2:5" x14ac:dyDescent="0.25">
      <c r="B746" s="1">
        <v>8840</v>
      </c>
      <c r="C746" s="1" t="s">
        <v>403</v>
      </c>
      <c r="D746" s="1">
        <v>6</v>
      </c>
      <c r="E746" s="2" t="str">
        <f>IF(COUNTIF(ZoneFiche[Zone],C746)&gt;0,"Ja","Nee")</f>
        <v>Nee</v>
      </c>
    </row>
    <row r="747" spans="2:5" x14ac:dyDescent="0.25">
      <c r="B747" s="1">
        <v>8850</v>
      </c>
      <c r="C747" s="1" t="s">
        <v>193</v>
      </c>
      <c r="D747" s="1">
        <v>97</v>
      </c>
      <c r="E747" s="2" t="str">
        <f>IF(COUNTIF(ZoneFiche[Zone],C747)&gt;0,"Ja","Nee")</f>
        <v>Nee</v>
      </c>
    </row>
    <row r="748" spans="2:5" x14ac:dyDescent="0.25">
      <c r="B748" s="1">
        <v>8851</v>
      </c>
      <c r="C748" s="1" t="s">
        <v>193</v>
      </c>
      <c r="D748" s="1">
        <v>99</v>
      </c>
      <c r="E748" s="2" t="str">
        <f>IF(COUNTIF(ZoneFiche[Zone],C748)&gt;0,"Ja","Nee")</f>
        <v>Nee</v>
      </c>
    </row>
    <row r="749" spans="2:5" x14ac:dyDescent="0.25">
      <c r="B749" s="1">
        <v>8860</v>
      </c>
      <c r="C749" s="1" t="s">
        <v>182</v>
      </c>
      <c r="D749" s="1">
        <v>91</v>
      </c>
      <c r="E749" s="2" t="str">
        <f>IF(COUNTIF(ZoneFiche[Zone],C749)&gt;0,"Ja","Nee")</f>
        <v>Nee</v>
      </c>
    </row>
    <row r="750" spans="2:5" x14ac:dyDescent="0.25">
      <c r="B750" s="1">
        <v>8860</v>
      </c>
      <c r="C750" s="1" t="s">
        <v>195</v>
      </c>
      <c r="D750" s="1">
        <v>5</v>
      </c>
      <c r="E750" s="2" t="str">
        <f>IF(COUNTIF(ZoneFiche[Zone],C750)&gt;0,"Ja","Nee")</f>
        <v>Nee</v>
      </c>
    </row>
    <row r="751" spans="2:5" x14ac:dyDescent="0.25">
      <c r="B751" s="1">
        <v>8870</v>
      </c>
      <c r="C751" s="1" t="s">
        <v>195</v>
      </c>
      <c r="D751" s="1">
        <v>96</v>
      </c>
      <c r="E751" s="2" t="str">
        <f>IF(COUNTIF(ZoneFiche[Zone],C751)&gt;0,"Ja","Nee")</f>
        <v>Nee</v>
      </c>
    </row>
    <row r="752" spans="2:5" x14ac:dyDescent="0.25">
      <c r="B752" s="1">
        <v>8880</v>
      </c>
      <c r="C752" s="1" t="s">
        <v>185</v>
      </c>
      <c r="D752" s="1">
        <v>13</v>
      </c>
      <c r="E752" s="2" t="str">
        <f>IF(COUNTIF(ZoneFiche[Zone],C752)&gt;0,"Ja","Nee")</f>
        <v>Nee</v>
      </c>
    </row>
    <row r="753" spans="2:5" x14ac:dyDescent="0.25">
      <c r="B753" s="1">
        <v>8880</v>
      </c>
      <c r="C753" s="1" t="s">
        <v>64</v>
      </c>
      <c r="D753" s="1">
        <v>16</v>
      </c>
      <c r="E753" s="2" t="str">
        <f>IF(COUNTIF(ZoneFiche[Zone],C753)&gt;0,"Ja","Nee")</f>
        <v>Nee</v>
      </c>
    </row>
    <row r="754" spans="2:5" x14ac:dyDescent="0.25">
      <c r="B754" s="1">
        <v>8880</v>
      </c>
      <c r="C754" s="1" t="s">
        <v>198</v>
      </c>
      <c r="D754" s="1">
        <v>55</v>
      </c>
      <c r="E754" s="2" t="str">
        <f>IF(COUNTIF(ZoneFiche[Zone],C754)&gt;0,"Ja","Nee")</f>
        <v>Nee</v>
      </c>
    </row>
    <row r="755" spans="2:5" x14ac:dyDescent="0.25">
      <c r="B755" s="1">
        <v>8880</v>
      </c>
      <c r="C755" s="1" t="s">
        <v>182</v>
      </c>
      <c r="D755" s="1">
        <v>11</v>
      </c>
      <c r="E755" s="2" t="str">
        <f>IF(COUNTIF(ZoneFiche[Zone],C755)&gt;0,"Ja","Nee")</f>
        <v>Nee</v>
      </c>
    </row>
    <row r="756" spans="2:5" x14ac:dyDescent="0.25">
      <c r="B756" s="1">
        <v>8890</v>
      </c>
      <c r="C756" s="1" t="s">
        <v>90</v>
      </c>
      <c r="D756" s="1">
        <v>21</v>
      </c>
      <c r="E756" s="2" t="str">
        <f>IF(COUNTIF(ZoneFiche[Zone],C756)&gt;0,"Ja","Nee")</f>
        <v>Ja</v>
      </c>
    </row>
    <row r="757" spans="2:5" x14ac:dyDescent="0.25">
      <c r="B757" s="1">
        <v>8890</v>
      </c>
      <c r="C757" s="1" t="s">
        <v>56</v>
      </c>
      <c r="D757" s="1">
        <v>51</v>
      </c>
      <c r="E757" s="2" t="str">
        <f>IF(COUNTIF(ZoneFiche[Zone],C757)&gt;0,"Ja","Nee")</f>
        <v>Ja</v>
      </c>
    </row>
    <row r="758" spans="2:5" x14ac:dyDescent="0.25">
      <c r="B758" s="1">
        <v>8890</v>
      </c>
      <c r="C758" s="1" t="s">
        <v>190</v>
      </c>
      <c r="D758" s="1">
        <v>25</v>
      </c>
      <c r="E758" s="2" t="str">
        <f>IF(COUNTIF(ZoneFiche[Zone],C758)&gt;0,"Ja","Nee")</f>
        <v>Nee</v>
      </c>
    </row>
    <row r="759" spans="2:5" x14ac:dyDescent="0.25">
      <c r="B759" s="1">
        <v>8900</v>
      </c>
      <c r="C759" s="1" t="s">
        <v>199</v>
      </c>
      <c r="D759" s="1">
        <v>62</v>
      </c>
      <c r="E759" s="2" t="str">
        <f>IF(COUNTIF(ZoneFiche[Zone],C759)&gt;0,"Ja","Nee")</f>
        <v>Nee</v>
      </c>
    </row>
    <row r="760" spans="2:5" x14ac:dyDescent="0.25">
      <c r="B760" s="1">
        <v>8900</v>
      </c>
      <c r="C760" s="1" t="s">
        <v>200</v>
      </c>
      <c r="D760" s="1">
        <v>30</v>
      </c>
      <c r="E760" s="2" t="str">
        <f>IF(COUNTIF(ZoneFiche[Zone],C760)&gt;0,"Ja","Nee")</f>
        <v>Nee</v>
      </c>
    </row>
    <row r="761" spans="2:5" x14ac:dyDescent="0.25">
      <c r="B761" s="1">
        <v>8900</v>
      </c>
      <c r="C761" s="1" t="s">
        <v>187</v>
      </c>
      <c r="D761" s="1">
        <v>5</v>
      </c>
      <c r="E761" s="2" t="str">
        <f>IF(COUNTIF(ZoneFiche[Zone],C761)&gt;0,"Ja","Nee")</f>
        <v>Nee</v>
      </c>
    </row>
    <row r="762" spans="2:5" x14ac:dyDescent="0.25">
      <c r="B762" s="1">
        <v>8902</v>
      </c>
      <c r="C762" s="1" t="s">
        <v>404</v>
      </c>
      <c r="D762" s="1">
        <v>16</v>
      </c>
      <c r="E762" s="2" t="str">
        <f>IF(COUNTIF(ZoneFiche[Zone],C762)&gt;0,"Ja","Nee")</f>
        <v>Nee</v>
      </c>
    </row>
    <row r="763" spans="2:5" x14ac:dyDescent="0.25">
      <c r="B763" s="1">
        <v>8902</v>
      </c>
      <c r="C763" s="1" t="s">
        <v>201</v>
      </c>
      <c r="D763" s="1">
        <v>8</v>
      </c>
      <c r="E763" s="2" t="str">
        <f>IF(COUNTIF(ZoneFiche[Zone],C763)&gt;0,"Ja","Nee")</f>
        <v>Nee</v>
      </c>
    </row>
    <row r="764" spans="2:5" x14ac:dyDescent="0.25">
      <c r="B764" s="1">
        <v>8902</v>
      </c>
      <c r="C764" s="1" t="s">
        <v>199</v>
      </c>
      <c r="D764" s="1">
        <v>75</v>
      </c>
      <c r="E764" s="2" t="str">
        <f>IF(COUNTIF(ZoneFiche[Zone],C764)&gt;0,"Ja","Nee")</f>
        <v>Nee</v>
      </c>
    </row>
    <row r="765" spans="2:5" x14ac:dyDescent="0.25">
      <c r="B765" s="1">
        <v>8904</v>
      </c>
      <c r="C765" s="1" t="s">
        <v>200</v>
      </c>
      <c r="D765" s="1">
        <v>45</v>
      </c>
      <c r="E765" s="2" t="str">
        <f>IF(COUNTIF(ZoneFiche[Zone],C765)&gt;0,"Ja","Nee")</f>
        <v>Nee</v>
      </c>
    </row>
    <row r="766" spans="2:5" x14ac:dyDescent="0.25">
      <c r="B766" s="1">
        <v>8904</v>
      </c>
      <c r="C766" s="1" t="s">
        <v>187</v>
      </c>
      <c r="D766" s="1">
        <v>55</v>
      </c>
      <c r="E766" s="2" t="str">
        <f>IF(COUNTIF(ZoneFiche[Zone],C766)&gt;0,"Ja","Nee")</f>
        <v>Nee</v>
      </c>
    </row>
    <row r="767" spans="2:5" x14ac:dyDescent="0.25">
      <c r="B767" s="1">
        <v>8906</v>
      </c>
      <c r="C767" s="1" t="s">
        <v>53</v>
      </c>
      <c r="D767" s="1">
        <v>46</v>
      </c>
      <c r="E767" s="2" t="str">
        <f>IF(COUNTIF(ZoneFiche[Zone],C767)&gt;0,"Ja","Nee")</f>
        <v>Nee</v>
      </c>
    </row>
    <row r="768" spans="2:5" x14ac:dyDescent="0.25">
      <c r="B768" s="1">
        <v>8906</v>
      </c>
      <c r="C768" s="1" t="s">
        <v>187</v>
      </c>
      <c r="D768" s="1">
        <v>54</v>
      </c>
      <c r="E768" s="2" t="str">
        <f>IF(COUNTIF(ZoneFiche[Zone],C768)&gt;0,"Ja","Nee")</f>
        <v>Nee</v>
      </c>
    </row>
    <row r="769" spans="2:5" x14ac:dyDescent="0.25">
      <c r="B769" s="1">
        <v>8908</v>
      </c>
      <c r="C769" s="1" t="s">
        <v>199</v>
      </c>
      <c r="D769" s="1">
        <v>55</v>
      </c>
      <c r="E769" s="2" t="str">
        <f>IF(COUNTIF(ZoneFiche[Zone],C769)&gt;0,"Ja","Nee")</f>
        <v>Nee</v>
      </c>
    </row>
    <row r="770" spans="2:5" x14ac:dyDescent="0.25">
      <c r="B770" s="1">
        <v>8908</v>
      </c>
      <c r="C770" s="1" t="s">
        <v>53</v>
      </c>
      <c r="D770" s="1">
        <v>45</v>
      </c>
      <c r="E770" s="2" t="str">
        <f>IF(COUNTIF(ZoneFiche[Zone],C770)&gt;0,"Ja","Nee")</f>
        <v>Nee</v>
      </c>
    </row>
    <row r="771" spans="2:5" x14ac:dyDescent="0.25">
      <c r="B771" s="1">
        <v>8920</v>
      </c>
      <c r="C771" s="1" t="s">
        <v>200</v>
      </c>
      <c r="D771" s="1">
        <v>52</v>
      </c>
      <c r="E771" s="2" t="str">
        <f>IF(COUNTIF(ZoneFiche[Zone],C771)&gt;0,"Ja","Nee")</f>
        <v>Nee</v>
      </c>
    </row>
    <row r="772" spans="2:5" x14ac:dyDescent="0.25">
      <c r="B772" s="1">
        <v>8920</v>
      </c>
      <c r="C772" s="1" t="s">
        <v>190</v>
      </c>
      <c r="D772" s="1">
        <v>43</v>
      </c>
      <c r="E772" s="2" t="str">
        <f>IF(COUNTIF(ZoneFiche[Zone],C772)&gt;0,"Ja","Nee")</f>
        <v>Nee</v>
      </c>
    </row>
    <row r="773" spans="2:5" x14ac:dyDescent="0.25">
      <c r="B773" s="1">
        <v>8920</v>
      </c>
      <c r="C773" s="1" t="s">
        <v>187</v>
      </c>
      <c r="D773" s="1">
        <v>5</v>
      </c>
      <c r="E773" s="2" t="str">
        <f>IF(COUNTIF(ZoneFiche[Zone],C773)&gt;0,"Ja","Nee")</f>
        <v>Nee</v>
      </c>
    </row>
    <row r="774" spans="2:5" x14ac:dyDescent="0.25">
      <c r="B774" s="1">
        <v>8930</v>
      </c>
      <c r="C774" s="1" t="s">
        <v>178</v>
      </c>
      <c r="D774" s="1">
        <v>22</v>
      </c>
      <c r="E774" s="2" t="str">
        <f>IF(COUNTIF(ZoneFiche[Zone],C774)&gt;0,"Ja","Nee")</f>
        <v>Nee</v>
      </c>
    </row>
    <row r="775" spans="2:5" x14ac:dyDescent="0.25">
      <c r="B775" s="1">
        <v>8930</v>
      </c>
      <c r="C775" s="1" t="s">
        <v>201</v>
      </c>
      <c r="D775" s="1">
        <v>12</v>
      </c>
      <c r="E775" s="2" t="str">
        <f>IF(COUNTIF(ZoneFiche[Zone],C775)&gt;0,"Ja","Nee")</f>
        <v>Nee</v>
      </c>
    </row>
    <row r="776" spans="2:5" x14ac:dyDescent="0.25">
      <c r="B776" s="1">
        <v>8930</v>
      </c>
      <c r="C776" s="1" t="s">
        <v>90</v>
      </c>
      <c r="D776" s="1">
        <v>64</v>
      </c>
      <c r="E776" s="2" t="str">
        <f>IF(COUNTIF(ZoneFiche[Zone],C776)&gt;0,"Ja","Nee")</f>
        <v>Ja</v>
      </c>
    </row>
    <row r="777" spans="2:5" x14ac:dyDescent="0.25">
      <c r="B777" s="1">
        <v>8940</v>
      </c>
      <c r="C777" s="1" t="s">
        <v>201</v>
      </c>
      <c r="D777" s="1">
        <v>95</v>
      </c>
      <c r="E777" s="2" t="str">
        <f>IF(COUNTIF(ZoneFiche[Zone],C777)&gt;0,"Ja","Nee")</f>
        <v>Nee</v>
      </c>
    </row>
    <row r="778" spans="2:5" x14ac:dyDescent="0.25">
      <c r="B778" s="1">
        <v>8950</v>
      </c>
      <c r="C778" s="1" t="s">
        <v>404</v>
      </c>
      <c r="D778" s="1">
        <v>100</v>
      </c>
      <c r="E778" s="2" t="str">
        <f>IF(COUNTIF(ZoneFiche[Zone],C778)&gt;0,"Ja","Nee")</f>
        <v>Nee</v>
      </c>
    </row>
    <row r="779" spans="2:5" x14ac:dyDescent="0.25">
      <c r="B779" s="1">
        <v>8951</v>
      </c>
      <c r="C779" s="1" t="s">
        <v>404</v>
      </c>
      <c r="D779" s="1">
        <v>100</v>
      </c>
      <c r="E779" s="2" t="str">
        <f>IF(COUNTIF(ZoneFiche[Zone],C779)&gt;0,"Ja","Nee")</f>
        <v>Nee</v>
      </c>
    </row>
    <row r="780" spans="2:5" x14ac:dyDescent="0.25">
      <c r="B780" s="1">
        <v>8952</v>
      </c>
      <c r="C780" s="1" t="s">
        <v>404</v>
      </c>
      <c r="D780" s="1">
        <v>100</v>
      </c>
      <c r="E780" s="2" t="str">
        <f>IF(COUNTIF(ZoneFiche[Zone],C780)&gt;0,"Ja","Nee")</f>
        <v>Nee</v>
      </c>
    </row>
    <row r="781" spans="2:5" x14ac:dyDescent="0.25">
      <c r="B781" s="1">
        <v>8953</v>
      </c>
      <c r="C781" s="1" t="s">
        <v>404</v>
      </c>
      <c r="D781" s="1">
        <v>95</v>
      </c>
      <c r="E781" s="2" t="str">
        <f>IF(COUNTIF(ZoneFiche[Zone],C781)&gt;0,"Ja","Nee")</f>
        <v>Nee</v>
      </c>
    </row>
    <row r="782" spans="2:5" x14ac:dyDescent="0.25">
      <c r="B782" s="1">
        <v>8953</v>
      </c>
      <c r="C782" s="1" t="s">
        <v>199</v>
      </c>
      <c r="D782" s="1">
        <v>5</v>
      </c>
      <c r="E782" s="2" t="str">
        <f>IF(COUNTIF(ZoneFiche[Zone],C782)&gt;0,"Ja","Nee")</f>
        <v>Nee</v>
      </c>
    </row>
    <row r="783" spans="2:5" x14ac:dyDescent="0.25">
      <c r="B783" s="1">
        <v>8954</v>
      </c>
      <c r="C783" s="1" t="s">
        <v>404</v>
      </c>
      <c r="D783" s="1">
        <v>34</v>
      </c>
      <c r="E783" s="2" t="str">
        <f>IF(COUNTIF(ZoneFiche[Zone],C783)&gt;0,"Ja","Nee")</f>
        <v>Nee</v>
      </c>
    </row>
    <row r="784" spans="2:5" x14ac:dyDescent="0.25">
      <c r="B784" s="1">
        <v>8954</v>
      </c>
      <c r="C784" s="1" t="s">
        <v>53</v>
      </c>
      <c r="D784" s="1">
        <v>66</v>
      </c>
      <c r="E784" s="2" t="str">
        <f>IF(COUNTIF(ZoneFiche[Zone],C784)&gt;0,"Ja","Nee")</f>
        <v>Nee</v>
      </c>
    </row>
    <row r="785" spans="2:5" x14ac:dyDescent="0.25">
      <c r="B785" s="1">
        <v>8956</v>
      </c>
      <c r="C785" s="1" t="s">
        <v>404</v>
      </c>
      <c r="D785" s="1">
        <v>81</v>
      </c>
      <c r="E785" s="2" t="str">
        <f>IF(COUNTIF(ZoneFiche[Zone],C785)&gt;0,"Ja","Nee")</f>
        <v>Nee</v>
      </c>
    </row>
    <row r="786" spans="2:5" x14ac:dyDescent="0.25">
      <c r="B786" s="1">
        <v>8956</v>
      </c>
      <c r="C786" s="1" t="s">
        <v>199</v>
      </c>
      <c r="D786" s="1">
        <v>19</v>
      </c>
      <c r="E786" s="2" t="str">
        <f>IF(COUNTIF(ZoneFiche[Zone],C786)&gt;0,"Ja","Nee")</f>
        <v>Nee</v>
      </c>
    </row>
    <row r="787" spans="2:5" x14ac:dyDescent="0.25">
      <c r="B787" s="1">
        <v>8957</v>
      </c>
      <c r="C787" s="1" t="s">
        <v>404</v>
      </c>
      <c r="D787" s="1">
        <v>100</v>
      </c>
      <c r="E787" s="2" t="str">
        <f>IF(COUNTIF(ZoneFiche[Zone],C787)&gt;0,"Ja","Nee")</f>
        <v>Nee</v>
      </c>
    </row>
    <row r="788" spans="2:5" x14ac:dyDescent="0.25">
      <c r="B788" s="1">
        <v>8958</v>
      </c>
      <c r="C788" s="1" t="s">
        <v>404</v>
      </c>
      <c r="D788" s="1">
        <v>76</v>
      </c>
      <c r="E788" s="2" t="str">
        <f>IF(COUNTIF(ZoneFiche[Zone],C788)&gt;0,"Ja","Nee")</f>
        <v>Nee</v>
      </c>
    </row>
    <row r="789" spans="2:5" x14ac:dyDescent="0.25">
      <c r="B789" s="1">
        <v>8958</v>
      </c>
      <c r="C789" s="1" t="s">
        <v>53</v>
      </c>
      <c r="D789" s="1">
        <v>21</v>
      </c>
      <c r="E789" s="2" t="str">
        <f>IF(COUNTIF(ZoneFiche[Zone],C789)&gt;0,"Ja","Nee")</f>
        <v>Nee</v>
      </c>
    </row>
    <row r="790" spans="2:5" x14ac:dyDescent="0.25">
      <c r="B790" s="1">
        <v>8970</v>
      </c>
      <c r="C790" s="1" t="s">
        <v>199</v>
      </c>
      <c r="D790" s="1">
        <v>5</v>
      </c>
      <c r="E790" s="2" t="str">
        <f>IF(COUNTIF(ZoneFiche[Zone],C790)&gt;0,"Ja","Nee")</f>
        <v>Nee</v>
      </c>
    </row>
    <row r="791" spans="2:5" x14ac:dyDescent="0.25">
      <c r="B791" s="1">
        <v>8970</v>
      </c>
      <c r="C791" s="1" t="s">
        <v>53</v>
      </c>
      <c r="D791" s="1">
        <v>94</v>
      </c>
      <c r="E791" s="2" t="str">
        <f>IF(COUNTIF(ZoneFiche[Zone],C791)&gt;0,"Ja","Nee")</f>
        <v>Nee</v>
      </c>
    </row>
    <row r="792" spans="2:5" x14ac:dyDescent="0.25">
      <c r="B792" s="1">
        <v>8972</v>
      </c>
      <c r="C792" s="1" t="s">
        <v>53</v>
      </c>
      <c r="D792" s="1">
        <v>93</v>
      </c>
      <c r="E792" s="2" t="str">
        <f>IF(COUNTIF(ZoneFiche[Zone],C792)&gt;0,"Ja","Nee")</f>
        <v>Nee</v>
      </c>
    </row>
    <row r="793" spans="2:5" x14ac:dyDescent="0.25">
      <c r="B793" s="1">
        <v>8972</v>
      </c>
      <c r="C793" s="1" t="s">
        <v>187</v>
      </c>
      <c r="D793" s="1">
        <v>7</v>
      </c>
      <c r="E793" s="2" t="str">
        <f>IF(COUNTIF(ZoneFiche[Zone],C793)&gt;0,"Ja","Nee")</f>
        <v>Nee</v>
      </c>
    </row>
    <row r="794" spans="2:5" x14ac:dyDescent="0.25">
      <c r="B794" s="1">
        <v>8978</v>
      </c>
      <c r="C794" s="1" t="s">
        <v>53</v>
      </c>
      <c r="D794" s="1">
        <v>100</v>
      </c>
      <c r="E794" s="2" t="str">
        <f>IF(COUNTIF(ZoneFiche[Zone],C794)&gt;0,"Ja","Nee")</f>
        <v>Nee</v>
      </c>
    </row>
    <row r="795" spans="2:5" x14ac:dyDescent="0.25">
      <c r="B795" s="1">
        <v>8980</v>
      </c>
      <c r="C795" s="1" t="s">
        <v>201</v>
      </c>
      <c r="D795" s="1">
        <v>32</v>
      </c>
      <c r="E795" s="2" t="str">
        <f>IF(COUNTIF(ZoneFiche[Zone],C795)&gt;0,"Ja","Nee")</f>
        <v>Nee</v>
      </c>
    </row>
    <row r="796" spans="2:5" x14ac:dyDescent="0.25">
      <c r="B796" s="1">
        <v>8980</v>
      </c>
      <c r="C796" s="1" t="s">
        <v>200</v>
      </c>
      <c r="D796" s="1">
        <v>11</v>
      </c>
      <c r="E796" s="2" t="str">
        <f>IF(COUNTIF(ZoneFiche[Zone],C796)&gt;0,"Ja","Nee")</f>
        <v>Nee</v>
      </c>
    </row>
    <row r="797" spans="2:5" x14ac:dyDescent="0.25">
      <c r="B797" s="1">
        <v>8980</v>
      </c>
      <c r="C797" s="1" t="s">
        <v>190</v>
      </c>
      <c r="D797" s="1">
        <v>53</v>
      </c>
      <c r="E797" s="2" t="str">
        <f>IF(COUNTIF(ZoneFiche[Zone],C797)&gt;0,"Ja","Nee")</f>
        <v>Nee</v>
      </c>
    </row>
    <row r="798" spans="2:5" x14ac:dyDescent="0.25">
      <c r="B798" s="1">
        <v>9</v>
      </c>
      <c r="C798" s="1" t="s">
        <v>391</v>
      </c>
      <c r="D798" s="1">
        <v>99</v>
      </c>
      <c r="E798" s="2" t="str">
        <f>IF(COUNTIF(ZoneFiche[Zone],C798)&gt;0,"Ja","Nee")</f>
        <v>Nee</v>
      </c>
    </row>
    <row r="799" spans="2:5" x14ac:dyDescent="0.25">
      <c r="B799" s="1">
        <v>9000</v>
      </c>
      <c r="C799" s="1" t="s">
        <v>202</v>
      </c>
      <c r="D799" s="1">
        <v>17</v>
      </c>
      <c r="E799" s="2" t="str">
        <f>IF(COUNTIF(ZoneFiche[Zone],C799)&gt;0,"Ja","Nee")</f>
        <v>Nee</v>
      </c>
    </row>
    <row r="800" spans="2:5" x14ac:dyDescent="0.25">
      <c r="B800" s="1">
        <v>9000</v>
      </c>
      <c r="C800" s="1" t="s">
        <v>203</v>
      </c>
      <c r="D800" s="1">
        <v>13</v>
      </c>
      <c r="E800" s="2" t="str">
        <f>IF(COUNTIF(ZoneFiche[Zone],C800)&gt;0,"Ja","Nee")</f>
        <v>Nee</v>
      </c>
    </row>
    <row r="801" spans="2:5" x14ac:dyDescent="0.25">
      <c r="B801" s="1">
        <v>9000</v>
      </c>
      <c r="C801" s="1" t="s">
        <v>204</v>
      </c>
      <c r="D801" s="1">
        <v>14</v>
      </c>
      <c r="E801" s="2" t="str">
        <f>IF(COUNTIF(ZoneFiche[Zone],C801)&gt;0,"Ja","Nee")</f>
        <v>Nee</v>
      </c>
    </row>
    <row r="802" spans="2:5" x14ac:dyDescent="0.25">
      <c r="B802" s="1">
        <v>9000</v>
      </c>
      <c r="C802" s="1" t="s">
        <v>205</v>
      </c>
      <c r="D802" s="1">
        <v>18</v>
      </c>
      <c r="E802" s="2" t="str">
        <f>IF(COUNTIF(ZoneFiche[Zone],C802)&gt;0,"Ja","Nee")</f>
        <v>Nee</v>
      </c>
    </row>
    <row r="803" spans="2:5" x14ac:dyDescent="0.25">
      <c r="B803" s="1">
        <v>9000</v>
      </c>
      <c r="C803" s="1" t="s">
        <v>206</v>
      </c>
      <c r="D803" s="1">
        <v>5</v>
      </c>
      <c r="E803" s="2" t="str">
        <f>IF(COUNTIF(ZoneFiche[Zone],C803)&gt;0,"Ja","Nee")</f>
        <v>Nee</v>
      </c>
    </row>
    <row r="804" spans="2:5" x14ac:dyDescent="0.25">
      <c r="B804" s="1">
        <v>9000</v>
      </c>
      <c r="C804" s="1" t="s">
        <v>207</v>
      </c>
      <c r="D804" s="1">
        <v>13</v>
      </c>
      <c r="E804" s="2" t="str">
        <f>IF(COUNTIF(ZoneFiche[Zone],C804)&gt;0,"Ja","Nee")</f>
        <v>Nee</v>
      </c>
    </row>
    <row r="805" spans="2:5" x14ac:dyDescent="0.25">
      <c r="B805" s="1">
        <v>9000</v>
      </c>
      <c r="C805" s="1" t="s">
        <v>208</v>
      </c>
      <c r="D805" s="1">
        <v>6</v>
      </c>
      <c r="E805" s="2" t="str">
        <f>IF(COUNTIF(ZoneFiche[Zone],C805)&gt;0,"Ja","Nee")</f>
        <v>Nee</v>
      </c>
    </row>
    <row r="806" spans="2:5" x14ac:dyDescent="0.25">
      <c r="B806" s="1">
        <v>9030</v>
      </c>
      <c r="C806" s="1" t="s">
        <v>36</v>
      </c>
      <c r="D806" s="1">
        <v>91</v>
      </c>
      <c r="E806" s="2" t="str">
        <f>IF(COUNTIF(ZoneFiche[Zone],C806)&gt;0,"Ja","Nee")</f>
        <v>Ja</v>
      </c>
    </row>
    <row r="807" spans="2:5" x14ac:dyDescent="0.25">
      <c r="B807" s="1">
        <v>9031</v>
      </c>
      <c r="C807" s="1" t="s">
        <v>34</v>
      </c>
      <c r="D807" s="1">
        <v>12</v>
      </c>
      <c r="E807" s="2" t="str">
        <f>IF(COUNTIF(ZoneFiche[Zone],C807)&gt;0,"Ja","Nee")</f>
        <v>Nee</v>
      </c>
    </row>
    <row r="808" spans="2:5" x14ac:dyDescent="0.25">
      <c r="B808" s="1">
        <v>9031</v>
      </c>
      <c r="C808" s="1" t="s">
        <v>33</v>
      </c>
      <c r="D808" s="1">
        <v>51</v>
      </c>
      <c r="E808" s="2" t="str">
        <f>IF(COUNTIF(ZoneFiche[Zone],C808)&gt;0,"Ja","Nee")</f>
        <v>Nee</v>
      </c>
    </row>
    <row r="809" spans="2:5" x14ac:dyDescent="0.25">
      <c r="B809" s="1">
        <v>9031</v>
      </c>
      <c r="C809" s="1" t="s">
        <v>36</v>
      </c>
      <c r="D809" s="1">
        <v>31</v>
      </c>
      <c r="E809" s="2" t="str">
        <f>IF(COUNTIF(ZoneFiche[Zone],C809)&gt;0,"Ja","Nee")</f>
        <v>Ja</v>
      </c>
    </row>
    <row r="810" spans="2:5" x14ac:dyDescent="0.25">
      <c r="B810" s="1">
        <v>9032</v>
      </c>
      <c r="C810" s="1" t="s">
        <v>36</v>
      </c>
      <c r="D810" s="1">
        <v>98</v>
      </c>
      <c r="E810" s="2" t="str">
        <f>IF(COUNTIF(ZoneFiche[Zone],C810)&gt;0,"Ja","Nee")</f>
        <v>Ja</v>
      </c>
    </row>
    <row r="811" spans="2:5" x14ac:dyDescent="0.25">
      <c r="B811" s="1">
        <v>9040</v>
      </c>
      <c r="C811" s="1" t="s">
        <v>209</v>
      </c>
      <c r="D811" s="1">
        <v>13</v>
      </c>
      <c r="E811" s="2" t="str">
        <f>IF(COUNTIF(ZoneFiche[Zone],C811)&gt;0,"Ja","Nee")</f>
        <v>Nee</v>
      </c>
    </row>
    <row r="812" spans="2:5" x14ac:dyDescent="0.25">
      <c r="B812" s="1">
        <v>9040</v>
      </c>
      <c r="C812" s="1" t="s">
        <v>210</v>
      </c>
      <c r="D812" s="1">
        <v>55</v>
      </c>
      <c r="E812" s="2" t="str">
        <f>IF(COUNTIF(ZoneFiche[Zone],C812)&gt;0,"Ja","Nee")</f>
        <v>Nee</v>
      </c>
    </row>
    <row r="813" spans="2:5" x14ac:dyDescent="0.25">
      <c r="B813" s="1">
        <v>9040</v>
      </c>
      <c r="C813" s="1" t="s">
        <v>211</v>
      </c>
      <c r="D813" s="1">
        <v>21</v>
      </c>
      <c r="E813" s="2" t="str">
        <f>IF(COUNTIF(ZoneFiche[Zone],C813)&gt;0,"Ja","Nee")</f>
        <v>Nee</v>
      </c>
    </row>
    <row r="814" spans="2:5" x14ac:dyDescent="0.25">
      <c r="B814" s="1">
        <v>9040</v>
      </c>
      <c r="C814" s="1" t="s">
        <v>212</v>
      </c>
      <c r="D814" s="1">
        <v>8</v>
      </c>
      <c r="E814" s="2" t="str">
        <f>IF(COUNTIF(ZoneFiche[Zone],C814)&gt;0,"Ja","Nee")</f>
        <v>Nee</v>
      </c>
    </row>
    <row r="815" spans="2:5" x14ac:dyDescent="0.25">
      <c r="B815" s="1">
        <v>9041</v>
      </c>
      <c r="C815" s="1" t="s">
        <v>211</v>
      </c>
      <c r="D815" s="1">
        <v>18</v>
      </c>
      <c r="E815" s="2" t="str">
        <f>IF(COUNTIF(ZoneFiche[Zone],C815)&gt;0,"Ja","Nee")</f>
        <v>Nee</v>
      </c>
    </row>
    <row r="816" spans="2:5" x14ac:dyDescent="0.25">
      <c r="B816" s="1">
        <v>9041</v>
      </c>
      <c r="C816" s="1" t="s">
        <v>212</v>
      </c>
      <c r="D816" s="1">
        <v>76</v>
      </c>
      <c r="E816" s="2" t="str">
        <f>IF(COUNTIF(ZoneFiche[Zone],C816)&gt;0,"Ja","Nee")</f>
        <v>Nee</v>
      </c>
    </row>
    <row r="817" spans="2:5" x14ac:dyDescent="0.25">
      <c r="B817" s="1">
        <v>9042</v>
      </c>
      <c r="C817" s="1" t="s">
        <v>45</v>
      </c>
      <c r="D817" s="1">
        <v>5</v>
      </c>
      <c r="E817" s="2" t="str">
        <f>IF(COUNTIF(ZoneFiche[Zone],C817)&gt;0,"Ja","Nee")</f>
        <v>Ja</v>
      </c>
    </row>
    <row r="818" spans="2:5" x14ac:dyDescent="0.25">
      <c r="B818" s="1">
        <v>9042</v>
      </c>
      <c r="C818" s="1" t="s">
        <v>211</v>
      </c>
      <c r="D818" s="1">
        <v>7</v>
      </c>
      <c r="E818" s="2" t="str">
        <f>IF(COUNTIF(ZoneFiche[Zone],C818)&gt;0,"Ja","Nee")</f>
        <v>Nee</v>
      </c>
    </row>
    <row r="819" spans="2:5" x14ac:dyDescent="0.25">
      <c r="B819" s="1">
        <v>9042</v>
      </c>
      <c r="C819" s="1" t="s">
        <v>212</v>
      </c>
      <c r="D819" s="1">
        <v>25</v>
      </c>
      <c r="E819" s="2" t="str">
        <f>IF(COUNTIF(ZoneFiche[Zone],C819)&gt;0,"Ja","Nee")</f>
        <v>Nee</v>
      </c>
    </row>
    <row r="820" spans="2:5" x14ac:dyDescent="0.25">
      <c r="B820" s="1">
        <v>9042</v>
      </c>
      <c r="C820" s="1" t="s">
        <v>208</v>
      </c>
      <c r="D820" s="1">
        <v>7</v>
      </c>
      <c r="E820" s="2" t="str">
        <f>IF(COUNTIF(ZoneFiche[Zone],C820)&gt;0,"Ja","Nee")</f>
        <v>Nee</v>
      </c>
    </row>
    <row r="821" spans="2:5" x14ac:dyDescent="0.25">
      <c r="B821" s="1">
        <v>9042</v>
      </c>
      <c r="C821" s="1" t="s">
        <v>35</v>
      </c>
      <c r="D821" s="1">
        <v>52</v>
      </c>
      <c r="E821" s="2" t="str">
        <f>IF(COUNTIF(ZoneFiche[Zone],C821)&gt;0,"Ja","Nee")</f>
        <v>Ja</v>
      </c>
    </row>
    <row r="822" spans="2:5" x14ac:dyDescent="0.25">
      <c r="B822" s="1">
        <v>9050</v>
      </c>
      <c r="C822" s="1" t="s">
        <v>213</v>
      </c>
      <c r="D822" s="1">
        <v>39</v>
      </c>
      <c r="E822" s="2" t="str">
        <f>IF(COUNTIF(ZoneFiche[Zone],C822)&gt;0,"Ja","Nee")</f>
        <v>Nee</v>
      </c>
    </row>
    <row r="823" spans="2:5" x14ac:dyDescent="0.25">
      <c r="B823" s="1">
        <v>9050</v>
      </c>
      <c r="C823" s="1" t="s">
        <v>209</v>
      </c>
      <c r="D823" s="1">
        <v>16</v>
      </c>
      <c r="E823" s="2" t="str">
        <f>IF(COUNTIF(ZoneFiche[Zone],C823)&gt;0,"Ja","Nee")</f>
        <v>Nee</v>
      </c>
    </row>
    <row r="824" spans="2:5" x14ac:dyDescent="0.25">
      <c r="B824" s="1">
        <v>9050</v>
      </c>
      <c r="C824" s="1" t="s">
        <v>210</v>
      </c>
      <c r="D824" s="1">
        <v>45</v>
      </c>
      <c r="E824" s="2" t="str">
        <f>IF(COUNTIF(ZoneFiche[Zone],C824)&gt;0,"Ja","Nee")</f>
        <v>Nee</v>
      </c>
    </row>
    <row r="825" spans="2:5" x14ac:dyDescent="0.25">
      <c r="B825" s="1">
        <v>9051</v>
      </c>
      <c r="C825" s="1" t="s">
        <v>34</v>
      </c>
      <c r="D825" s="1">
        <v>80</v>
      </c>
      <c r="E825" s="2" t="str">
        <f>IF(COUNTIF(ZoneFiche[Zone],C825)&gt;0,"Ja","Nee")</f>
        <v>Nee</v>
      </c>
    </row>
    <row r="826" spans="2:5" x14ac:dyDescent="0.25">
      <c r="B826" s="1">
        <v>9051</v>
      </c>
      <c r="C826" s="1" t="s">
        <v>59</v>
      </c>
      <c r="D826" s="1">
        <v>18</v>
      </c>
      <c r="E826" s="2" t="str">
        <f>IF(COUNTIF(ZoneFiche[Zone],C826)&gt;0,"Ja","Nee")</f>
        <v>Ja</v>
      </c>
    </row>
    <row r="827" spans="2:5" x14ac:dyDescent="0.25">
      <c r="B827" s="1">
        <v>9052</v>
      </c>
      <c r="C827" s="1" t="s">
        <v>34</v>
      </c>
      <c r="D827" s="1">
        <v>89</v>
      </c>
      <c r="E827" s="2" t="str">
        <f>IF(COUNTIF(ZoneFiche[Zone],C827)&gt;0,"Ja","Nee")</f>
        <v>Nee</v>
      </c>
    </row>
    <row r="828" spans="2:5" x14ac:dyDescent="0.25">
      <c r="B828" s="1">
        <v>9052</v>
      </c>
      <c r="C828" s="1" t="s">
        <v>213</v>
      </c>
      <c r="D828" s="1">
        <v>10</v>
      </c>
      <c r="E828" s="2" t="str">
        <f>IF(COUNTIF(ZoneFiche[Zone],C828)&gt;0,"Ja","Nee")</f>
        <v>Nee</v>
      </c>
    </row>
    <row r="829" spans="2:5" x14ac:dyDescent="0.25">
      <c r="B829" s="1">
        <v>9060</v>
      </c>
      <c r="C829" s="1" t="s">
        <v>208</v>
      </c>
      <c r="D829" s="1">
        <v>38</v>
      </c>
      <c r="E829" s="2" t="str">
        <f>IF(COUNTIF(ZoneFiche[Zone],C829)&gt;0,"Ja","Nee")</f>
        <v>Nee</v>
      </c>
    </row>
    <row r="830" spans="2:5" x14ac:dyDescent="0.25">
      <c r="B830" s="1">
        <v>9060</v>
      </c>
      <c r="C830" s="1" t="s">
        <v>35</v>
      </c>
      <c r="D830" s="1">
        <v>59</v>
      </c>
      <c r="E830" s="2" t="str">
        <f>IF(COUNTIF(ZoneFiche[Zone],C830)&gt;0,"Ja","Nee")</f>
        <v>Ja</v>
      </c>
    </row>
    <row r="831" spans="2:5" x14ac:dyDescent="0.25">
      <c r="B831" s="1">
        <v>9070</v>
      </c>
      <c r="C831" s="1" t="s">
        <v>209</v>
      </c>
      <c r="D831" s="1">
        <v>65</v>
      </c>
      <c r="E831" s="2" t="str">
        <f>IF(COUNTIF(ZoneFiche[Zone],C831)&gt;0,"Ja","Nee")</f>
        <v>Nee</v>
      </c>
    </row>
    <row r="832" spans="2:5" x14ac:dyDescent="0.25">
      <c r="B832" s="1">
        <v>9070</v>
      </c>
      <c r="C832" s="1" t="s">
        <v>210</v>
      </c>
      <c r="D832" s="1">
        <v>6</v>
      </c>
      <c r="E832" s="2" t="str">
        <f>IF(COUNTIF(ZoneFiche[Zone],C832)&gt;0,"Ja","Nee")</f>
        <v>Nee</v>
      </c>
    </row>
    <row r="833" spans="2:5" x14ac:dyDescent="0.25">
      <c r="B833" s="1">
        <v>9070</v>
      </c>
      <c r="C833" s="1" t="s">
        <v>214</v>
      </c>
      <c r="D833" s="1">
        <v>26</v>
      </c>
      <c r="E833" s="2" t="str">
        <f>IF(COUNTIF(ZoneFiche[Zone],C833)&gt;0,"Ja","Nee")</f>
        <v>Nee</v>
      </c>
    </row>
    <row r="834" spans="2:5" x14ac:dyDescent="0.25">
      <c r="B834" s="1">
        <v>9075</v>
      </c>
      <c r="C834" s="1" t="s">
        <v>36</v>
      </c>
      <c r="D834" s="1">
        <v>100</v>
      </c>
      <c r="E834" s="2" t="str">
        <f>IF(COUNTIF(ZoneFiche[Zone],C834)&gt;0,"Ja","Nee")</f>
        <v>Ja</v>
      </c>
    </row>
    <row r="835" spans="2:5" x14ac:dyDescent="0.25">
      <c r="B835" s="1">
        <v>9080</v>
      </c>
      <c r="C835" s="1" t="s">
        <v>209</v>
      </c>
      <c r="D835" s="1">
        <v>15</v>
      </c>
      <c r="E835" s="2" t="str">
        <f>IF(COUNTIF(ZoneFiche[Zone],C835)&gt;0,"Ja","Nee")</f>
        <v>Nee</v>
      </c>
    </row>
    <row r="836" spans="2:5" x14ac:dyDescent="0.25">
      <c r="B836" s="1">
        <v>9080</v>
      </c>
      <c r="C836" s="1" t="s">
        <v>45</v>
      </c>
      <c r="D836" s="1">
        <v>79</v>
      </c>
      <c r="E836" s="2" t="str">
        <f>IF(COUNTIF(ZoneFiche[Zone],C836)&gt;0,"Ja","Nee")</f>
        <v>Ja</v>
      </c>
    </row>
    <row r="837" spans="2:5" x14ac:dyDescent="0.25">
      <c r="B837" s="1">
        <v>9090</v>
      </c>
      <c r="C837" s="1" t="s">
        <v>213</v>
      </c>
      <c r="D837" s="1">
        <v>25</v>
      </c>
      <c r="E837" s="2" t="str">
        <f>IF(COUNTIF(ZoneFiche[Zone],C837)&gt;0,"Ja","Nee")</f>
        <v>Nee</v>
      </c>
    </row>
    <row r="838" spans="2:5" x14ac:dyDescent="0.25">
      <c r="B838" s="1">
        <v>9090</v>
      </c>
      <c r="C838" s="1" t="s">
        <v>209</v>
      </c>
      <c r="D838" s="1">
        <v>6</v>
      </c>
      <c r="E838" s="2" t="str">
        <f>IF(COUNTIF(ZoneFiche[Zone],C838)&gt;0,"Ja","Nee")</f>
        <v>Nee</v>
      </c>
    </row>
    <row r="839" spans="2:5" x14ac:dyDescent="0.25">
      <c r="B839" s="1">
        <v>9090</v>
      </c>
      <c r="C839" s="1" t="s">
        <v>214</v>
      </c>
      <c r="D839" s="1">
        <v>68</v>
      </c>
      <c r="E839" s="2" t="str">
        <f>IF(COUNTIF(ZoneFiche[Zone],C839)&gt;0,"Ja","Nee")</f>
        <v>Nee</v>
      </c>
    </row>
    <row r="840" spans="2:5" x14ac:dyDescent="0.25">
      <c r="B840" s="1">
        <v>9099</v>
      </c>
      <c r="C840" s="1" t="s">
        <v>36</v>
      </c>
      <c r="D840" s="1">
        <v>84</v>
      </c>
      <c r="E840" s="2" t="str">
        <f>IF(COUNTIF(ZoneFiche[Zone],C840)&gt;0,"Ja","Nee")</f>
        <v>Ja</v>
      </c>
    </row>
    <row r="841" spans="2:5" x14ac:dyDescent="0.25">
      <c r="B841" s="1">
        <v>9099</v>
      </c>
      <c r="C841" s="1" t="s">
        <v>207</v>
      </c>
      <c r="D841" s="1">
        <v>16</v>
      </c>
      <c r="E841" s="2" t="str">
        <f>IF(COUNTIF(ZoneFiche[Zone],C841)&gt;0,"Ja","Nee")</f>
        <v>Nee</v>
      </c>
    </row>
    <row r="842" spans="2:5" x14ac:dyDescent="0.25">
      <c r="B842" s="1">
        <v>9100</v>
      </c>
      <c r="C842" s="1" t="s">
        <v>215</v>
      </c>
      <c r="D842" s="1">
        <v>18</v>
      </c>
      <c r="E842" s="2" t="str">
        <f>IF(COUNTIF(ZoneFiche[Zone],C842)&gt;0,"Ja","Nee")</f>
        <v>Nee</v>
      </c>
    </row>
    <row r="843" spans="2:5" x14ac:dyDescent="0.25">
      <c r="B843" s="1">
        <v>9100</v>
      </c>
      <c r="C843" s="1" t="s">
        <v>60</v>
      </c>
      <c r="D843" s="1">
        <v>28</v>
      </c>
      <c r="E843" s="2" t="str">
        <f>IF(COUNTIF(ZoneFiche[Zone],C843)&gt;0,"Ja","Nee")</f>
        <v>Ja</v>
      </c>
    </row>
    <row r="844" spans="2:5" x14ac:dyDescent="0.25">
      <c r="B844" s="1">
        <v>9100</v>
      </c>
      <c r="C844" s="1" t="s">
        <v>216</v>
      </c>
      <c r="D844" s="1">
        <v>21</v>
      </c>
      <c r="E844" s="2" t="str">
        <f>IF(COUNTIF(ZoneFiche[Zone],C844)&gt;0,"Ja","Nee")</f>
        <v>Nee</v>
      </c>
    </row>
    <row r="845" spans="2:5" x14ac:dyDescent="0.25">
      <c r="B845" s="1">
        <v>9100</v>
      </c>
      <c r="C845" s="1" t="s">
        <v>217</v>
      </c>
      <c r="D845" s="1">
        <v>31</v>
      </c>
      <c r="E845" s="2" t="str">
        <f>IF(COUNTIF(ZoneFiche[Zone],C845)&gt;0,"Ja","Nee")</f>
        <v>Nee</v>
      </c>
    </row>
    <row r="846" spans="2:5" x14ac:dyDescent="0.25">
      <c r="B846" s="1">
        <v>9111</v>
      </c>
      <c r="C846" s="1" t="s">
        <v>215</v>
      </c>
      <c r="D846" s="1">
        <v>73</v>
      </c>
      <c r="E846" s="2" t="str">
        <f>IF(COUNTIF(ZoneFiche[Zone],C846)&gt;0,"Ja","Nee")</f>
        <v>Nee</v>
      </c>
    </row>
    <row r="847" spans="2:5" x14ac:dyDescent="0.25">
      <c r="B847" s="1">
        <v>9111</v>
      </c>
      <c r="C847" s="1" t="s">
        <v>216</v>
      </c>
      <c r="D847" s="1">
        <v>11</v>
      </c>
      <c r="E847" s="2" t="str">
        <f>IF(COUNTIF(ZoneFiche[Zone],C847)&gt;0,"Ja","Nee")</f>
        <v>Nee</v>
      </c>
    </row>
    <row r="848" spans="2:5" x14ac:dyDescent="0.25">
      <c r="B848" s="1">
        <v>9111</v>
      </c>
      <c r="C848" s="1" t="s">
        <v>217</v>
      </c>
      <c r="D848" s="1">
        <v>17</v>
      </c>
      <c r="E848" s="2" t="str">
        <f>IF(COUNTIF(ZoneFiche[Zone],C848)&gt;0,"Ja","Nee")</f>
        <v>Nee</v>
      </c>
    </row>
    <row r="849" spans="2:5" x14ac:dyDescent="0.25">
      <c r="B849" s="1">
        <v>9112</v>
      </c>
      <c r="C849" s="1" t="s">
        <v>215</v>
      </c>
      <c r="D849" s="1">
        <v>67</v>
      </c>
      <c r="E849" s="2" t="str">
        <f>IF(COUNTIF(ZoneFiche[Zone],C849)&gt;0,"Ja","Nee")</f>
        <v>Nee</v>
      </c>
    </row>
    <row r="850" spans="2:5" x14ac:dyDescent="0.25">
      <c r="B850" s="1">
        <v>9112</v>
      </c>
      <c r="C850" s="1" t="s">
        <v>217</v>
      </c>
      <c r="D850" s="1">
        <v>26</v>
      </c>
      <c r="E850" s="2" t="str">
        <f>IF(COUNTIF(ZoneFiche[Zone],C850)&gt;0,"Ja","Nee")</f>
        <v>Nee</v>
      </c>
    </row>
    <row r="851" spans="2:5" x14ac:dyDescent="0.25">
      <c r="B851" s="1">
        <v>9120</v>
      </c>
      <c r="C851" s="1" t="s">
        <v>116</v>
      </c>
      <c r="D851" s="1">
        <v>21</v>
      </c>
      <c r="E851" s="2" t="str">
        <f>IF(COUNTIF(ZoneFiche[Zone],C851)&gt;0,"Ja","Nee")</f>
        <v>Nee</v>
      </c>
    </row>
    <row r="852" spans="2:5" x14ac:dyDescent="0.25">
      <c r="B852" s="1">
        <v>9120</v>
      </c>
      <c r="C852" s="1" t="s">
        <v>217</v>
      </c>
      <c r="D852" s="1">
        <v>15</v>
      </c>
      <c r="E852" s="2" t="str">
        <f>IF(COUNTIF(ZoneFiche[Zone],C852)&gt;0,"Ja","Nee")</f>
        <v>Nee</v>
      </c>
    </row>
    <row r="853" spans="2:5" x14ac:dyDescent="0.25">
      <c r="B853" s="1">
        <v>9120</v>
      </c>
      <c r="C853" s="1" t="s">
        <v>218</v>
      </c>
      <c r="D853" s="1">
        <v>52</v>
      </c>
      <c r="E853" s="2" t="str">
        <f>IF(COUNTIF(ZoneFiche[Zone],C853)&gt;0,"Ja","Nee")</f>
        <v>Nee</v>
      </c>
    </row>
    <row r="854" spans="2:5" x14ac:dyDescent="0.25">
      <c r="B854" s="1">
        <v>9130</v>
      </c>
      <c r="C854" s="1" t="s">
        <v>117</v>
      </c>
      <c r="D854" s="1">
        <v>42</v>
      </c>
      <c r="E854" s="2" t="str">
        <f>IF(COUNTIF(ZoneFiche[Zone],C854)&gt;0,"Ja","Nee")</f>
        <v>Nee</v>
      </c>
    </row>
    <row r="855" spans="2:5" x14ac:dyDescent="0.25">
      <c r="B855" s="1">
        <v>9130</v>
      </c>
      <c r="C855" s="1" t="s">
        <v>218</v>
      </c>
      <c r="D855" s="1">
        <v>51</v>
      </c>
      <c r="E855" s="2" t="str">
        <f>IF(COUNTIF(ZoneFiche[Zone],C855)&gt;0,"Ja","Nee")</f>
        <v>Nee</v>
      </c>
    </row>
    <row r="856" spans="2:5" x14ac:dyDescent="0.25">
      <c r="B856" s="1">
        <v>9140</v>
      </c>
      <c r="C856" s="1" t="s">
        <v>215</v>
      </c>
      <c r="D856" s="1">
        <v>21</v>
      </c>
      <c r="E856" s="2" t="str">
        <f>IF(COUNTIF(ZoneFiche[Zone],C856)&gt;0,"Ja","Nee")</f>
        <v>Nee</v>
      </c>
    </row>
    <row r="857" spans="2:5" x14ac:dyDescent="0.25">
      <c r="B857" s="1">
        <v>9140</v>
      </c>
      <c r="C857" s="1" t="s">
        <v>60</v>
      </c>
      <c r="D857" s="1">
        <v>76</v>
      </c>
      <c r="E857" s="2" t="str">
        <f>IF(COUNTIF(ZoneFiche[Zone],C857)&gt;0,"Ja","Nee")</f>
        <v>Ja</v>
      </c>
    </row>
    <row r="858" spans="2:5" x14ac:dyDescent="0.25">
      <c r="B858" s="1">
        <v>9150</v>
      </c>
      <c r="C858" s="1" t="s">
        <v>60</v>
      </c>
      <c r="D858" s="1">
        <v>10</v>
      </c>
      <c r="E858" s="2" t="str">
        <f>IF(COUNTIF(ZoneFiche[Zone],C858)&gt;0,"Ja","Nee")</f>
        <v>Ja</v>
      </c>
    </row>
    <row r="859" spans="2:5" x14ac:dyDescent="0.25">
      <c r="B859" s="1">
        <v>9150</v>
      </c>
      <c r="C859" s="1" t="s">
        <v>132</v>
      </c>
      <c r="D859" s="1">
        <v>6</v>
      </c>
      <c r="E859" s="2" t="str">
        <f>IF(COUNTIF(ZoneFiche[Zone],C859)&gt;0,"Ja","Nee")</f>
        <v>Nee</v>
      </c>
    </row>
    <row r="860" spans="2:5" x14ac:dyDescent="0.25">
      <c r="B860" s="1">
        <v>9150</v>
      </c>
      <c r="C860" s="1" t="s">
        <v>116</v>
      </c>
      <c r="D860" s="1">
        <v>59</v>
      </c>
      <c r="E860" s="2" t="str">
        <f>IF(COUNTIF(ZoneFiche[Zone],C860)&gt;0,"Ja","Nee")</f>
        <v>Nee</v>
      </c>
    </row>
    <row r="861" spans="2:5" x14ac:dyDescent="0.25">
      <c r="B861" s="1">
        <v>9150</v>
      </c>
      <c r="C861" s="1" t="s">
        <v>218</v>
      </c>
      <c r="D861" s="1">
        <v>24</v>
      </c>
      <c r="E861" s="2" t="str">
        <f>IF(COUNTIF(ZoneFiche[Zone],C861)&gt;0,"Ja","Nee")</f>
        <v>Nee</v>
      </c>
    </row>
    <row r="862" spans="2:5" x14ac:dyDescent="0.25">
      <c r="B862" s="1">
        <v>9160</v>
      </c>
      <c r="C862" s="1" t="s">
        <v>45</v>
      </c>
      <c r="D862" s="1">
        <v>42</v>
      </c>
      <c r="E862" s="2" t="str">
        <f>IF(COUNTIF(ZoneFiche[Zone],C862)&gt;0,"Ja","Nee")</f>
        <v>Ja</v>
      </c>
    </row>
    <row r="863" spans="2:5" x14ac:dyDescent="0.25">
      <c r="B863" s="1">
        <v>9160</v>
      </c>
      <c r="C863" s="1" t="s">
        <v>219</v>
      </c>
      <c r="D863" s="1">
        <v>20</v>
      </c>
      <c r="E863" s="2" t="str">
        <f>IF(COUNTIF(ZoneFiche[Zone],C863)&gt;0,"Ja","Nee")</f>
        <v>Nee</v>
      </c>
    </row>
    <row r="864" spans="2:5" x14ac:dyDescent="0.25">
      <c r="B864" s="1">
        <v>9160</v>
      </c>
      <c r="C864" s="1" t="s">
        <v>220</v>
      </c>
      <c r="D864" s="1">
        <v>35</v>
      </c>
      <c r="E864" s="2" t="str">
        <f>IF(COUNTIF(ZoneFiche[Zone],C864)&gt;0,"Ja","Nee")</f>
        <v>Nee</v>
      </c>
    </row>
    <row r="865" spans="2:5" x14ac:dyDescent="0.25">
      <c r="B865" s="1">
        <v>9170</v>
      </c>
      <c r="C865" s="1" t="s">
        <v>217</v>
      </c>
      <c r="D865" s="1">
        <v>79</v>
      </c>
      <c r="E865" s="2" t="str">
        <f>IF(COUNTIF(ZoneFiche[Zone],C865)&gt;0,"Ja","Nee")</f>
        <v>Nee</v>
      </c>
    </row>
    <row r="866" spans="2:5" x14ac:dyDescent="0.25">
      <c r="B866" s="1">
        <v>9170</v>
      </c>
      <c r="C866" s="1" t="s">
        <v>218</v>
      </c>
      <c r="D866" s="1">
        <v>20</v>
      </c>
      <c r="E866" s="2" t="str">
        <f>IF(COUNTIF(ZoneFiche[Zone],C866)&gt;0,"Ja","Nee")</f>
        <v>Nee</v>
      </c>
    </row>
    <row r="867" spans="2:5" x14ac:dyDescent="0.25">
      <c r="B867" s="1">
        <v>9180</v>
      </c>
      <c r="C867" s="1" t="s">
        <v>45</v>
      </c>
      <c r="D867" s="1">
        <v>18</v>
      </c>
      <c r="E867" s="2" t="str">
        <f>IF(COUNTIF(ZoneFiche[Zone],C867)&gt;0,"Ja","Nee")</f>
        <v>Ja</v>
      </c>
    </row>
    <row r="868" spans="2:5" x14ac:dyDescent="0.25">
      <c r="B868" s="1">
        <v>9180</v>
      </c>
      <c r="C868" s="1" t="s">
        <v>219</v>
      </c>
      <c r="D868" s="1">
        <v>19</v>
      </c>
      <c r="E868" s="2" t="str">
        <f>IF(COUNTIF(ZoneFiche[Zone],C868)&gt;0,"Ja","Nee")</f>
        <v>Nee</v>
      </c>
    </row>
    <row r="869" spans="2:5" x14ac:dyDescent="0.25">
      <c r="B869" s="1">
        <v>9180</v>
      </c>
      <c r="C869" s="1" t="s">
        <v>220</v>
      </c>
      <c r="D869" s="1">
        <v>18</v>
      </c>
      <c r="E869" s="2" t="str">
        <f>IF(COUNTIF(ZoneFiche[Zone],C869)&gt;0,"Ja","Nee")</f>
        <v>Nee</v>
      </c>
    </row>
    <row r="870" spans="2:5" x14ac:dyDescent="0.25">
      <c r="B870" s="1">
        <v>9180</v>
      </c>
      <c r="C870" s="1" t="s">
        <v>35</v>
      </c>
      <c r="D870" s="1">
        <v>41</v>
      </c>
      <c r="E870" s="2" t="str">
        <f>IF(COUNTIF(ZoneFiche[Zone],C870)&gt;0,"Ja","Nee")</f>
        <v>Ja</v>
      </c>
    </row>
    <row r="871" spans="2:5" x14ac:dyDescent="0.25">
      <c r="B871" s="1">
        <v>9185</v>
      </c>
      <c r="C871" s="1" t="s">
        <v>45</v>
      </c>
      <c r="D871" s="1">
        <v>6</v>
      </c>
      <c r="E871" s="2" t="str">
        <f>IF(COUNTIF(ZoneFiche[Zone],C871)&gt;0,"Ja","Nee")</f>
        <v>Ja</v>
      </c>
    </row>
    <row r="872" spans="2:5" x14ac:dyDescent="0.25">
      <c r="B872" s="1">
        <v>9185</v>
      </c>
      <c r="C872" s="1" t="s">
        <v>35</v>
      </c>
      <c r="D872" s="1">
        <v>94</v>
      </c>
      <c r="E872" s="2" t="str">
        <f>IF(COUNTIF(ZoneFiche[Zone],C872)&gt;0,"Ja","Nee")</f>
        <v>Ja</v>
      </c>
    </row>
    <row r="873" spans="2:5" x14ac:dyDescent="0.25">
      <c r="B873" s="1">
        <v>9190</v>
      </c>
      <c r="C873" s="1" t="s">
        <v>217</v>
      </c>
      <c r="D873" s="1">
        <v>96</v>
      </c>
      <c r="E873" s="2" t="str">
        <f>IF(COUNTIF(ZoneFiche[Zone],C873)&gt;0,"Ja","Nee")</f>
        <v>Nee</v>
      </c>
    </row>
    <row r="874" spans="2:5" x14ac:dyDescent="0.25">
      <c r="B874" s="1">
        <v>9200</v>
      </c>
      <c r="C874" s="1" t="s">
        <v>405</v>
      </c>
      <c r="D874" s="1">
        <v>65</v>
      </c>
      <c r="E874" s="2" t="str">
        <f>IF(COUNTIF(ZoneFiche[Zone],C874)&gt;0,"Ja","Nee")</f>
        <v>Nee</v>
      </c>
    </row>
    <row r="875" spans="2:5" x14ac:dyDescent="0.25">
      <c r="B875" s="1">
        <v>9200</v>
      </c>
      <c r="C875" s="1" t="s">
        <v>30</v>
      </c>
      <c r="D875" s="1">
        <v>22</v>
      </c>
      <c r="E875" s="2" t="str">
        <f>IF(COUNTIF(ZoneFiche[Zone],C875)&gt;0,"Ja","Nee")</f>
        <v>Nee</v>
      </c>
    </row>
    <row r="876" spans="2:5" x14ac:dyDescent="0.25">
      <c r="B876" s="1">
        <v>9200</v>
      </c>
      <c r="C876" s="1" t="s">
        <v>221</v>
      </c>
      <c r="D876" s="1">
        <v>9</v>
      </c>
      <c r="E876" s="2" t="str">
        <f>IF(COUNTIF(ZoneFiche[Zone],C876)&gt;0,"Ja","Nee")</f>
        <v>Nee</v>
      </c>
    </row>
    <row r="877" spans="2:5" x14ac:dyDescent="0.25">
      <c r="B877" s="1">
        <v>9220</v>
      </c>
      <c r="C877" s="1" t="s">
        <v>30</v>
      </c>
      <c r="D877" s="1">
        <v>7</v>
      </c>
      <c r="E877" s="2" t="str">
        <f>IF(COUNTIF(ZoneFiche[Zone],C877)&gt;0,"Ja","Nee")</f>
        <v>Nee</v>
      </c>
    </row>
    <row r="878" spans="2:5" x14ac:dyDescent="0.25">
      <c r="B878" s="1">
        <v>9220</v>
      </c>
      <c r="C878" s="1" t="s">
        <v>221</v>
      </c>
      <c r="D878" s="1">
        <v>88</v>
      </c>
      <c r="E878" s="2" t="str">
        <f>IF(COUNTIF(ZoneFiche[Zone],C878)&gt;0,"Ja","Nee")</f>
        <v>Nee</v>
      </c>
    </row>
    <row r="879" spans="2:5" x14ac:dyDescent="0.25">
      <c r="B879" s="1">
        <v>9230</v>
      </c>
      <c r="C879" s="1" t="s">
        <v>58</v>
      </c>
      <c r="D879" s="1">
        <v>5</v>
      </c>
      <c r="E879" s="2" t="str">
        <f>IF(COUNTIF(ZoneFiche[Zone],C879)&gt;0,"Ja","Nee")</f>
        <v>Nee</v>
      </c>
    </row>
    <row r="880" spans="2:5" x14ac:dyDescent="0.25">
      <c r="B880" s="1">
        <v>9230</v>
      </c>
      <c r="C880" s="1" t="s">
        <v>222</v>
      </c>
      <c r="D880" s="1">
        <v>55</v>
      </c>
      <c r="E880" s="2" t="str">
        <f>IF(COUNTIF(ZoneFiche[Zone],C880)&gt;0,"Ja","Nee")</f>
        <v>Nee</v>
      </c>
    </row>
    <row r="881" spans="2:5" x14ac:dyDescent="0.25">
      <c r="B881" s="1">
        <v>9230</v>
      </c>
      <c r="C881" s="1" t="s">
        <v>214</v>
      </c>
      <c r="D881" s="1">
        <v>33</v>
      </c>
      <c r="E881" s="2" t="str">
        <f>IF(COUNTIF(ZoneFiche[Zone],C881)&gt;0,"Ja","Nee")</f>
        <v>Nee</v>
      </c>
    </row>
    <row r="882" spans="2:5" x14ac:dyDescent="0.25">
      <c r="B882" s="1">
        <v>9230</v>
      </c>
      <c r="C882" s="1" t="s">
        <v>223</v>
      </c>
      <c r="D882" s="1">
        <v>6</v>
      </c>
      <c r="E882" s="2" t="str">
        <f>IF(COUNTIF(ZoneFiche[Zone],C882)&gt;0,"Ja","Nee")</f>
        <v>Nee</v>
      </c>
    </row>
    <row r="883" spans="2:5" x14ac:dyDescent="0.25">
      <c r="B883" s="1">
        <v>9240</v>
      </c>
      <c r="C883" s="1" t="s">
        <v>224</v>
      </c>
      <c r="D883" s="1">
        <v>39</v>
      </c>
      <c r="E883" s="2" t="str">
        <f>IF(COUNTIF(ZoneFiche[Zone],C883)&gt;0,"Ja","Nee")</f>
        <v>Nee</v>
      </c>
    </row>
    <row r="884" spans="2:5" x14ac:dyDescent="0.25">
      <c r="B884" s="1">
        <v>9240</v>
      </c>
      <c r="C884" s="1" t="s">
        <v>225</v>
      </c>
      <c r="D884" s="1">
        <v>50</v>
      </c>
      <c r="E884" s="2" t="str">
        <f>IF(COUNTIF(ZoneFiche[Zone],C884)&gt;0,"Ja","Nee")</f>
        <v>Nee</v>
      </c>
    </row>
    <row r="885" spans="2:5" x14ac:dyDescent="0.25">
      <c r="B885" s="1">
        <v>9250</v>
      </c>
      <c r="C885" s="1" t="s">
        <v>215</v>
      </c>
      <c r="D885" s="1">
        <v>91</v>
      </c>
      <c r="E885" s="2" t="str">
        <f>IF(COUNTIF(ZoneFiche[Zone],C885)&gt;0,"Ja","Nee")</f>
        <v>Nee</v>
      </c>
    </row>
    <row r="886" spans="2:5" x14ac:dyDescent="0.25">
      <c r="B886" s="1">
        <v>9255</v>
      </c>
      <c r="C886" s="1" t="s">
        <v>30</v>
      </c>
      <c r="D886" s="1">
        <v>95</v>
      </c>
      <c r="E886" s="2" t="str">
        <f>IF(COUNTIF(ZoneFiche[Zone],C886)&gt;0,"Ja","Nee")</f>
        <v>Nee</v>
      </c>
    </row>
    <row r="887" spans="2:5" x14ac:dyDescent="0.25">
      <c r="B887" s="1">
        <v>9255</v>
      </c>
      <c r="C887" s="1" t="s">
        <v>387</v>
      </c>
      <c r="D887" s="1">
        <v>5</v>
      </c>
      <c r="E887" s="2" t="str">
        <f>IF(COUNTIF(ZoneFiche[Zone],C887)&gt;0,"Ja","Nee")</f>
        <v>Nee</v>
      </c>
    </row>
    <row r="888" spans="2:5" x14ac:dyDescent="0.25">
      <c r="B888" s="1">
        <v>9260</v>
      </c>
      <c r="C888" s="1" t="s">
        <v>222</v>
      </c>
      <c r="D888" s="1">
        <v>11</v>
      </c>
      <c r="E888" s="2" t="str">
        <f>IF(COUNTIF(ZoneFiche[Zone],C888)&gt;0,"Ja","Nee")</f>
        <v>Nee</v>
      </c>
    </row>
    <row r="889" spans="2:5" x14ac:dyDescent="0.25">
      <c r="B889" s="1">
        <v>9260</v>
      </c>
      <c r="C889" s="1" t="s">
        <v>223</v>
      </c>
      <c r="D889" s="1">
        <v>86</v>
      </c>
      <c r="E889" s="2" t="str">
        <f>IF(COUNTIF(ZoneFiche[Zone],C889)&gt;0,"Ja","Nee")</f>
        <v>Nee</v>
      </c>
    </row>
    <row r="890" spans="2:5" x14ac:dyDescent="0.25">
      <c r="B890" s="1">
        <v>9270</v>
      </c>
      <c r="C890" s="1" t="s">
        <v>209</v>
      </c>
      <c r="D890" s="1">
        <v>45</v>
      </c>
      <c r="E890" s="2" t="str">
        <f>IF(COUNTIF(ZoneFiche[Zone],C890)&gt;0,"Ja","Nee")</f>
        <v>Nee</v>
      </c>
    </row>
    <row r="891" spans="2:5" x14ac:dyDescent="0.25">
      <c r="B891" s="1">
        <v>9270</v>
      </c>
      <c r="C891" s="1" t="s">
        <v>45</v>
      </c>
      <c r="D891" s="1">
        <v>23</v>
      </c>
      <c r="E891" s="2" t="str">
        <f>IF(COUNTIF(ZoneFiche[Zone],C891)&gt;0,"Ja","Nee")</f>
        <v>Ja</v>
      </c>
    </row>
    <row r="892" spans="2:5" x14ac:dyDescent="0.25">
      <c r="B892" s="1">
        <v>9270</v>
      </c>
      <c r="C892" s="1" t="s">
        <v>222</v>
      </c>
      <c r="D892" s="1">
        <v>9</v>
      </c>
      <c r="E892" s="2" t="str">
        <f>IF(COUNTIF(ZoneFiche[Zone],C892)&gt;0,"Ja","Nee")</f>
        <v>Nee</v>
      </c>
    </row>
    <row r="893" spans="2:5" x14ac:dyDescent="0.25">
      <c r="B893" s="1">
        <v>9270</v>
      </c>
      <c r="C893" s="1" t="s">
        <v>214</v>
      </c>
      <c r="D893" s="1">
        <v>17</v>
      </c>
      <c r="E893" s="2" t="str">
        <f>IF(COUNTIF(ZoneFiche[Zone],C893)&gt;0,"Ja","Nee")</f>
        <v>Nee</v>
      </c>
    </row>
    <row r="894" spans="2:5" x14ac:dyDescent="0.25">
      <c r="B894" s="1">
        <v>9280</v>
      </c>
      <c r="C894" s="1" t="s">
        <v>405</v>
      </c>
      <c r="D894" s="1">
        <v>59</v>
      </c>
      <c r="E894" s="2" t="str">
        <f>IF(COUNTIF(ZoneFiche[Zone],C894)&gt;0,"Ja","Nee")</f>
        <v>Nee</v>
      </c>
    </row>
    <row r="895" spans="2:5" x14ac:dyDescent="0.25">
      <c r="B895" s="1">
        <v>9280</v>
      </c>
      <c r="C895" s="1" t="s">
        <v>30</v>
      </c>
      <c r="D895" s="1">
        <v>15</v>
      </c>
      <c r="E895" s="2" t="str">
        <f>IF(COUNTIF(ZoneFiche[Zone],C895)&gt;0,"Ja","Nee")</f>
        <v>Nee</v>
      </c>
    </row>
    <row r="896" spans="2:5" x14ac:dyDescent="0.25">
      <c r="B896" s="1">
        <v>9280</v>
      </c>
      <c r="C896" s="1" t="s">
        <v>226</v>
      </c>
      <c r="D896" s="1">
        <v>24</v>
      </c>
      <c r="E896" s="2" t="str">
        <f>IF(COUNTIF(ZoneFiche[Zone],C896)&gt;0,"Ja","Nee")</f>
        <v>Nee</v>
      </c>
    </row>
    <row r="897" spans="2:5" x14ac:dyDescent="0.25">
      <c r="B897" s="1">
        <v>9290</v>
      </c>
      <c r="C897" s="1" t="s">
        <v>224</v>
      </c>
      <c r="D897" s="1">
        <v>12</v>
      </c>
      <c r="E897" s="2" t="str">
        <f>IF(COUNTIF(ZoneFiche[Zone],C897)&gt;0,"Ja","Nee")</f>
        <v>Nee</v>
      </c>
    </row>
    <row r="898" spans="2:5" x14ac:dyDescent="0.25">
      <c r="B898" s="1">
        <v>9290</v>
      </c>
      <c r="C898" s="1" t="s">
        <v>227</v>
      </c>
      <c r="D898" s="1">
        <v>5</v>
      </c>
      <c r="E898" s="2" t="str">
        <f>IF(COUNTIF(ZoneFiche[Zone],C898)&gt;0,"Ja","Nee")</f>
        <v>Nee</v>
      </c>
    </row>
    <row r="899" spans="2:5" x14ac:dyDescent="0.25">
      <c r="B899" s="1">
        <v>9290</v>
      </c>
      <c r="C899" s="1" t="s">
        <v>223</v>
      </c>
      <c r="D899" s="1">
        <v>74</v>
      </c>
      <c r="E899" s="2" t="str">
        <f>IF(COUNTIF(ZoneFiche[Zone],C899)&gt;0,"Ja","Nee")</f>
        <v>Nee</v>
      </c>
    </row>
    <row r="900" spans="2:5" x14ac:dyDescent="0.25">
      <c r="B900" s="1">
        <v>9300</v>
      </c>
      <c r="C900" s="1" t="s">
        <v>100</v>
      </c>
      <c r="D900" s="1">
        <v>69</v>
      </c>
      <c r="E900" s="2" t="str">
        <f>IF(COUNTIF(ZoneFiche[Zone],C900)&gt;0,"Ja","Nee")</f>
        <v>Nee</v>
      </c>
    </row>
    <row r="901" spans="2:5" x14ac:dyDescent="0.25">
      <c r="B901" s="1">
        <v>9300</v>
      </c>
      <c r="C901" s="1" t="s">
        <v>226</v>
      </c>
      <c r="D901" s="1">
        <v>30</v>
      </c>
      <c r="E901" s="2" t="str">
        <f>IF(COUNTIF(ZoneFiche[Zone],C901)&gt;0,"Ja","Nee")</f>
        <v>Nee</v>
      </c>
    </row>
    <row r="902" spans="2:5" x14ac:dyDescent="0.25">
      <c r="B902" s="1">
        <v>9308</v>
      </c>
      <c r="C902" s="1" t="s">
        <v>405</v>
      </c>
      <c r="D902" s="1">
        <v>17</v>
      </c>
      <c r="E902" s="2" t="str">
        <f>IF(COUNTIF(ZoneFiche[Zone],C902)&gt;0,"Ja","Nee")</f>
        <v>Nee</v>
      </c>
    </row>
    <row r="903" spans="2:5" x14ac:dyDescent="0.25">
      <c r="B903" s="1">
        <v>9308</v>
      </c>
      <c r="C903" s="1" t="s">
        <v>226</v>
      </c>
      <c r="D903" s="1">
        <v>79</v>
      </c>
      <c r="E903" s="2" t="str">
        <f>IF(COUNTIF(ZoneFiche[Zone],C903)&gt;0,"Ja","Nee")</f>
        <v>Nee</v>
      </c>
    </row>
    <row r="904" spans="2:5" x14ac:dyDescent="0.25">
      <c r="B904" s="1">
        <v>9310</v>
      </c>
      <c r="C904" s="1" t="s">
        <v>23</v>
      </c>
      <c r="D904" s="1">
        <v>10</v>
      </c>
      <c r="E904" s="2" t="str">
        <f>IF(COUNTIF(ZoneFiche[Zone],C904)&gt;0,"Ja","Nee")</f>
        <v>Nee</v>
      </c>
    </row>
    <row r="905" spans="2:5" x14ac:dyDescent="0.25">
      <c r="B905" s="1">
        <v>9310</v>
      </c>
      <c r="C905" s="1" t="s">
        <v>100</v>
      </c>
      <c r="D905" s="1">
        <v>57</v>
      </c>
      <c r="E905" s="2" t="str">
        <f>IF(COUNTIF(ZoneFiche[Zone],C905)&gt;0,"Ja","Nee")</f>
        <v>Nee</v>
      </c>
    </row>
    <row r="906" spans="2:5" x14ac:dyDescent="0.25">
      <c r="B906" s="1">
        <v>9310</v>
      </c>
      <c r="C906" s="1" t="s">
        <v>226</v>
      </c>
      <c r="D906" s="1">
        <v>31</v>
      </c>
      <c r="E906" s="2" t="str">
        <f>IF(COUNTIF(ZoneFiche[Zone],C906)&gt;0,"Ja","Nee")</f>
        <v>Nee</v>
      </c>
    </row>
    <row r="907" spans="2:5" x14ac:dyDescent="0.25">
      <c r="B907" s="1">
        <v>9320</v>
      </c>
      <c r="C907" s="1" t="s">
        <v>100</v>
      </c>
      <c r="D907" s="1">
        <v>92</v>
      </c>
      <c r="E907" s="2" t="str">
        <f>IF(COUNTIF(ZoneFiche[Zone],C907)&gt;0,"Ja","Nee")</f>
        <v>Nee</v>
      </c>
    </row>
    <row r="908" spans="2:5" x14ac:dyDescent="0.25">
      <c r="B908" s="1">
        <v>9340</v>
      </c>
      <c r="C908" s="1" t="s">
        <v>58</v>
      </c>
      <c r="D908" s="1">
        <v>36</v>
      </c>
      <c r="E908" s="2" t="str">
        <f>IF(COUNTIF(ZoneFiche[Zone],C908)&gt;0,"Ja","Nee")</f>
        <v>Nee</v>
      </c>
    </row>
    <row r="909" spans="2:5" x14ac:dyDescent="0.25">
      <c r="B909" s="1">
        <v>9340</v>
      </c>
      <c r="C909" s="1" t="s">
        <v>222</v>
      </c>
      <c r="D909" s="1">
        <v>7</v>
      </c>
      <c r="E909" s="2" t="str">
        <f>IF(COUNTIF(ZoneFiche[Zone],C909)&gt;0,"Ja","Nee")</f>
        <v>Nee</v>
      </c>
    </row>
    <row r="910" spans="2:5" x14ac:dyDescent="0.25">
      <c r="B910" s="1">
        <v>9340</v>
      </c>
      <c r="C910" s="1" t="s">
        <v>214</v>
      </c>
      <c r="D910" s="1">
        <v>5</v>
      </c>
      <c r="E910" s="2" t="str">
        <f>IF(COUNTIF(ZoneFiche[Zone],C910)&gt;0,"Ja","Nee")</f>
        <v>Nee</v>
      </c>
    </row>
    <row r="911" spans="2:5" x14ac:dyDescent="0.25">
      <c r="B911" s="1">
        <v>9340</v>
      </c>
      <c r="C911" s="1" t="s">
        <v>223</v>
      </c>
      <c r="D911" s="1">
        <v>49</v>
      </c>
      <c r="E911" s="2" t="str">
        <f>IF(COUNTIF(ZoneFiche[Zone],C911)&gt;0,"Ja","Nee")</f>
        <v>Nee</v>
      </c>
    </row>
    <row r="912" spans="2:5" x14ac:dyDescent="0.25">
      <c r="B912" s="1">
        <v>9400</v>
      </c>
      <c r="C912" s="1" t="s">
        <v>98</v>
      </c>
      <c r="D912" s="1">
        <v>98</v>
      </c>
      <c r="E912" s="2" t="str">
        <f>IF(COUNTIF(ZoneFiche[Zone],C912)&gt;0,"Ja","Nee")</f>
        <v>Nee</v>
      </c>
    </row>
    <row r="913" spans="2:5" x14ac:dyDescent="0.25">
      <c r="B913" s="1">
        <v>9401</v>
      </c>
      <c r="C913" s="1" t="s">
        <v>98</v>
      </c>
      <c r="D913" s="1">
        <v>100</v>
      </c>
      <c r="E913" s="2" t="str">
        <f>IF(COUNTIF(ZoneFiche[Zone],C913)&gt;0,"Ja","Nee")</f>
        <v>Nee</v>
      </c>
    </row>
    <row r="914" spans="2:5" x14ac:dyDescent="0.25">
      <c r="B914" s="1">
        <v>9402</v>
      </c>
      <c r="C914" s="1" t="s">
        <v>98</v>
      </c>
      <c r="D914" s="1">
        <v>97</v>
      </c>
      <c r="E914" s="2" t="str">
        <f>IF(COUNTIF(ZoneFiche[Zone],C914)&gt;0,"Ja","Nee")</f>
        <v>Nee</v>
      </c>
    </row>
    <row r="915" spans="2:5" x14ac:dyDescent="0.25">
      <c r="B915" s="1">
        <v>9403</v>
      </c>
      <c r="C915" s="1" t="s">
        <v>98</v>
      </c>
      <c r="D915" s="1">
        <v>100</v>
      </c>
      <c r="E915" s="2" t="str">
        <f>IF(COUNTIF(ZoneFiche[Zone],C915)&gt;0,"Ja","Nee")</f>
        <v>Nee</v>
      </c>
    </row>
    <row r="916" spans="2:5" x14ac:dyDescent="0.25">
      <c r="B916" s="1">
        <v>9404</v>
      </c>
      <c r="C916" s="1" t="s">
        <v>98</v>
      </c>
      <c r="D916" s="1">
        <v>100</v>
      </c>
      <c r="E916" s="2" t="str">
        <f>IF(COUNTIF(ZoneFiche[Zone],C916)&gt;0,"Ja","Nee")</f>
        <v>Nee</v>
      </c>
    </row>
    <row r="917" spans="2:5" x14ac:dyDescent="0.25">
      <c r="B917" s="1">
        <v>9406</v>
      </c>
      <c r="C917" s="1" t="s">
        <v>98</v>
      </c>
      <c r="D917" s="1">
        <v>100</v>
      </c>
      <c r="E917" s="2" t="str">
        <f>IF(COUNTIF(ZoneFiche[Zone],C917)&gt;0,"Ja","Nee")</f>
        <v>Nee</v>
      </c>
    </row>
    <row r="918" spans="2:5" x14ac:dyDescent="0.25">
      <c r="B918" s="1">
        <v>9420</v>
      </c>
      <c r="C918" s="1" t="s">
        <v>98</v>
      </c>
      <c r="D918" s="1">
        <v>9</v>
      </c>
      <c r="E918" s="2" t="str">
        <f>IF(COUNTIF(ZoneFiche[Zone],C918)&gt;0,"Ja","Nee")</f>
        <v>Nee</v>
      </c>
    </row>
    <row r="919" spans="2:5" x14ac:dyDescent="0.25">
      <c r="B919" s="1">
        <v>9420</v>
      </c>
      <c r="C919" s="1" t="s">
        <v>69</v>
      </c>
      <c r="D919" s="1">
        <v>8</v>
      </c>
      <c r="E919" s="2" t="str">
        <f>IF(COUNTIF(ZoneFiche[Zone],C919)&gt;0,"Ja","Nee")</f>
        <v>Nee</v>
      </c>
    </row>
    <row r="920" spans="2:5" x14ac:dyDescent="0.25">
      <c r="B920" s="1">
        <v>9420</v>
      </c>
      <c r="C920" s="1" t="s">
        <v>100</v>
      </c>
      <c r="D920" s="1">
        <v>79</v>
      </c>
      <c r="E920" s="2" t="str">
        <f>IF(COUNTIF(ZoneFiche[Zone],C920)&gt;0,"Ja","Nee")</f>
        <v>Nee</v>
      </c>
    </row>
    <row r="921" spans="2:5" x14ac:dyDescent="0.25">
      <c r="B921" s="1">
        <v>9450</v>
      </c>
      <c r="C921" s="1" t="s">
        <v>98</v>
      </c>
      <c r="D921" s="1">
        <v>77</v>
      </c>
      <c r="E921" s="2" t="str">
        <f>IF(COUNTIF(ZoneFiche[Zone],C921)&gt;0,"Ja","Nee")</f>
        <v>Nee</v>
      </c>
    </row>
    <row r="922" spans="2:5" x14ac:dyDescent="0.25">
      <c r="B922" s="1">
        <v>9450</v>
      </c>
      <c r="C922" s="1" t="s">
        <v>100</v>
      </c>
      <c r="D922" s="1">
        <v>23</v>
      </c>
      <c r="E922" s="2" t="str">
        <f>IF(COUNTIF(ZoneFiche[Zone],C922)&gt;0,"Ja","Nee")</f>
        <v>Nee</v>
      </c>
    </row>
    <row r="923" spans="2:5" x14ac:dyDescent="0.25">
      <c r="B923" s="1">
        <v>9451</v>
      </c>
      <c r="C923" s="1" t="s">
        <v>98</v>
      </c>
      <c r="D923" s="1">
        <v>100</v>
      </c>
      <c r="E923" s="2" t="str">
        <f>IF(COUNTIF(ZoneFiche[Zone],C923)&gt;0,"Ja","Nee")</f>
        <v>Nee</v>
      </c>
    </row>
    <row r="924" spans="2:5" x14ac:dyDescent="0.25">
      <c r="B924" s="1">
        <v>9470</v>
      </c>
      <c r="C924" s="1" t="s">
        <v>96</v>
      </c>
      <c r="D924" s="1">
        <v>7</v>
      </c>
      <c r="E924" s="2" t="str">
        <f>IF(COUNTIF(ZoneFiche[Zone],C924)&gt;0,"Ja","Nee")</f>
        <v>Nee</v>
      </c>
    </row>
    <row r="925" spans="2:5" x14ac:dyDescent="0.25">
      <c r="B925" s="1">
        <v>9470</v>
      </c>
      <c r="C925" s="1" t="s">
        <v>98</v>
      </c>
      <c r="D925" s="1">
        <v>11</v>
      </c>
      <c r="E925" s="2" t="str">
        <f>IF(COUNTIF(ZoneFiche[Zone],C925)&gt;0,"Ja","Nee")</f>
        <v>Nee</v>
      </c>
    </row>
    <row r="926" spans="2:5" x14ac:dyDescent="0.25">
      <c r="B926" s="1">
        <v>9470</v>
      </c>
      <c r="C926" s="1" t="s">
        <v>23</v>
      </c>
      <c r="D926" s="1">
        <v>75</v>
      </c>
      <c r="E926" s="2" t="str">
        <f>IF(COUNTIF(ZoneFiche[Zone],C926)&gt;0,"Ja","Nee")</f>
        <v>Nee</v>
      </c>
    </row>
    <row r="927" spans="2:5" x14ac:dyDescent="0.25">
      <c r="B927" s="1">
        <v>9470</v>
      </c>
      <c r="C927" s="1" t="s">
        <v>100</v>
      </c>
      <c r="D927" s="1">
        <v>7</v>
      </c>
      <c r="E927" s="2" t="str">
        <f>IF(COUNTIF(ZoneFiche[Zone],C927)&gt;0,"Ja","Nee")</f>
        <v>Nee</v>
      </c>
    </row>
    <row r="928" spans="2:5" x14ac:dyDescent="0.25">
      <c r="B928" s="1">
        <v>9472</v>
      </c>
      <c r="C928" s="1" t="s">
        <v>98</v>
      </c>
      <c r="D928" s="1">
        <v>100</v>
      </c>
      <c r="E928" s="2" t="str">
        <f>IF(COUNTIF(ZoneFiche[Zone],C928)&gt;0,"Ja","Nee")</f>
        <v>Nee</v>
      </c>
    </row>
    <row r="929" spans="2:5" x14ac:dyDescent="0.25">
      <c r="B929" s="1">
        <v>9473</v>
      </c>
      <c r="C929" s="1" t="s">
        <v>98</v>
      </c>
      <c r="D929" s="1">
        <v>37</v>
      </c>
      <c r="E929" s="2" t="str">
        <f>IF(COUNTIF(ZoneFiche[Zone],C929)&gt;0,"Ja","Nee")</f>
        <v>Nee</v>
      </c>
    </row>
    <row r="930" spans="2:5" x14ac:dyDescent="0.25">
      <c r="B930" s="1">
        <v>9473</v>
      </c>
      <c r="C930" s="1" t="s">
        <v>23</v>
      </c>
      <c r="D930" s="1">
        <v>6</v>
      </c>
      <c r="E930" s="2" t="str">
        <f>IF(COUNTIF(ZoneFiche[Zone],C930)&gt;0,"Ja","Nee")</f>
        <v>Nee</v>
      </c>
    </row>
    <row r="931" spans="2:5" x14ac:dyDescent="0.25">
      <c r="B931" s="1">
        <v>9473</v>
      </c>
      <c r="C931" s="1" t="s">
        <v>100</v>
      </c>
      <c r="D931" s="1">
        <v>58</v>
      </c>
      <c r="E931" s="2" t="str">
        <f>IF(COUNTIF(ZoneFiche[Zone],C931)&gt;0,"Ja","Nee")</f>
        <v>Nee</v>
      </c>
    </row>
    <row r="932" spans="2:5" x14ac:dyDescent="0.25">
      <c r="B932" s="1">
        <v>9500</v>
      </c>
      <c r="C932" s="1" t="s">
        <v>37</v>
      </c>
      <c r="D932" s="1">
        <v>97</v>
      </c>
      <c r="E932" s="2" t="str">
        <f>IF(COUNTIF(ZoneFiche[Zone],C932)&gt;0,"Ja","Nee")</f>
        <v>Nee</v>
      </c>
    </row>
    <row r="933" spans="2:5" x14ac:dyDescent="0.25">
      <c r="B933" s="1">
        <v>9506</v>
      </c>
      <c r="C933" s="1" t="s">
        <v>93</v>
      </c>
      <c r="D933" s="1">
        <v>8</v>
      </c>
      <c r="E933" s="2" t="str">
        <f>IF(COUNTIF(ZoneFiche[Zone],C933)&gt;0,"Ja","Nee")</f>
        <v>Nee</v>
      </c>
    </row>
    <row r="934" spans="2:5" x14ac:dyDescent="0.25">
      <c r="B934" s="1">
        <v>9506</v>
      </c>
      <c r="C934" s="1" t="s">
        <v>37</v>
      </c>
      <c r="D934" s="1">
        <v>70</v>
      </c>
      <c r="E934" s="2" t="str">
        <f>IF(COUNTIF(ZoneFiche[Zone],C934)&gt;0,"Ja","Nee")</f>
        <v>Nee</v>
      </c>
    </row>
    <row r="935" spans="2:5" x14ac:dyDescent="0.25">
      <c r="B935" s="1">
        <v>9506</v>
      </c>
      <c r="C935" s="1" t="s">
        <v>98</v>
      </c>
      <c r="D935" s="1">
        <v>21</v>
      </c>
      <c r="E935" s="2" t="str">
        <f>IF(COUNTIF(ZoneFiche[Zone],C935)&gt;0,"Ja","Nee")</f>
        <v>Nee</v>
      </c>
    </row>
    <row r="936" spans="2:5" x14ac:dyDescent="0.25">
      <c r="B936" s="1">
        <v>9520</v>
      </c>
      <c r="C936" s="1" t="s">
        <v>50</v>
      </c>
      <c r="D936" s="1">
        <v>9</v>
      </c>
      <c r="E936" s="2" t="str">
        <f>IF(COUNTIF(ZoneFiche[Zone],C936)&gt;0,"Ja","Nee")</f>
        <v>Nee</v>
      </c>
    </row>
    <row r="937" spans="2:5" x14ac:dyDescent="0.25">
      <c r="B937" s="1">
        <v>9520</v>
      </c>
      <c r="C937" s="1" t="s">
        <v>58</v>
      </c>
      <c r="D937" s="1">
        <v>86</v>
      </c>
      <c r="E937" s="2" t="str">
        <f>IF(COUNTIF(ZoneFiche[Zone],C937)&gt;0,"Ja","Nee")</f>
        <v>Nee</v>
      </c>
    </row>
    <row r="938" spans="2:5" x14ac:dyDescent="0.25">
      <c r="B938" s="1">
        <v>9521</v>
      </c>
      <c r="C938" s="1" t="s">
        <v>58</v>
      </c>
      <c r="D938" s="1">
        <v>100</v>
      </c>
      <c r="E938" s="2" t="str">
        <f>IF(COUNTIF(ZoneFiche[Zone],C938)&gt;0,"Ja","Nee")</f>
        <v>Nee</v>
      </c>
    </row>
    <row r="939" spans="2:5" x14ac:dyDescent="0.25">
      <c r="B939" s="1">
        <v>9550</v>
      </c>
      <c r="C939" s="1" t="s">
        <v>37</v>
      </c>
      <c r="D939" s="1">
        <v>18</v>
      </c>
      <c r="E939" s="2" t="str">
        <f>IF(COUNTIF(ZoneFiche[Zone],C939)&gt;0,"Ja","Nee")</f>
        <v>Nee</v>
      </c>
    </row>
    <row r="940" spans="2:5" x14ac:dyDescent="0.25">
      <c r="B940" s="1">
        <v>9550</v>
      </c>
      <c r="C940" s="1" t="s">
        <v>98</v>
      </c>
      <c r="D940" s="1">
        <v>32</v>
      </c>
      <c r="E940" s="2" t="str">
        <f>IF(COUNTIF(ZoneFiche[Zone],C940)&gt;0,"Ja","Nee")</f>
        <v>Nee</v>
      </c>
    </row>
    <row r="941" spans="2:5" x14ac:dyDescent="0.25">
      <c r="B941" s="1">
        <v>9550</v>
      </c>
      <c r="C941" s="1" t="s">
        <v>69</v>
      </c>
      <c r="D941" s="1">
        <v>49</v>
      </c>
      <c r="E941" s="2" t="str">
        <f>IF(COUNTIF(ZoneFiche[Zone],C941)&gt;0,"Ja","Nee")</f>
        <v>Nee</v>
      </c>
    </row>
    <row r="942" spans="2:5" x14ac:dyDescent="0.25">
      <c r="B942" s="1">
        <v>9551</v>
      </c>
      <c r="C942" s="1" t="s">
        <v>69</v>
      </c>
      <c r="D942" s="1">
        <v>93</v>
      </c>
      <c r="E942" s="2" t="str">
        <f>IF(COUNTIF(ZoneFiche[Zone],C942)&gt;0,"Ja","Nee")</f>
        <v>Nee</v>
      </c>
    </row>
    <row r="943" spans="2:5" x14ac:dyDescent="0.25">
      <c r="B943" s="1">
        <v>9552</v>
      </c>
      <c r="C943" s="1" t="s">
        <v>69</v>
      </c>
      <c r="D943" s="1">
        <v>86</v>
      </c>
      <c r="E943" s="2" t="str">
        <f>IF(COUNTIF(ZoneFiche[Zone],C943)&gt;0,"Ja","Nee")</f>
        <v>Nee</v>
      </c>
    </row>
    <row r="944" spans="2:5" x14ac:dyDescent="0.25">
      <c r="B944" s="1">
        <v>9552</v>
      </c>
      <c r="C944" s="1" t="s">
        <v>58</v>
      </c>
      <c r="D944" s="1">
        <v>14</v>
      </c>
      <c r="E944" s="2" t="str">
        <f>IF(COUNTIF(ZoneFiche[Zone],C944)&gt;0,"Ja","Nee")</f>
        <v>Nee</v>
      </c>
    </row>
    <row r="945" spans="2:5" x14ac:dyDescent="0.25">
      <c r="B945" s="1">
        <v>9570</v>
      </c>
      <c r="C945" s="1" t="s">
        <v>37</v>
      </c>
      <c r="D945" s="1">
        <v>96</v>
      </c>
      <c r="E945" s="2" t="str">
        <f>IF(COUNTIF(ZoneFiche[Zone],C945)&gt;0,"Ja","Nee")</f>
        <v>Nee</v>
      </c>
    </row>
    <row r="946" spans="2:5" x14ac:dyDescent="0.25">
      <c r="B946" s="1">
        <v>9571</v>
      </c>
      <c r="C946" s="1" t="s">
        <v>37</v>
      </c>
      <c r="D946" s="1">
        <v>100</v>
      </c>
      <c r="E946" s="2" t="str">
        <f>IF(COUNTIF(ZoneFiche[Zone],C946)&gt;0,"Ja","Nee")</f>
        <v>Nee</v>
      </c>
    </row>
    <row r="947" spans="2:5" x14ac:dyDescent="0.25">
      <c r="B947" s="1">
        <v>9572</v>
      </c>
      <c r="C947" s="1" t="s">
        <v>37</v>
      </c>
      <c r="D947" s="1">
        <v>81</v>
      </c>
      <c r="E947" s="2" t="str">
        <f>IF(COUNTIF(ZoneFiche[Zone],C947)&gt;0,"Ja","Nee")</f>
        <v>Nee</v>
      </c>
    </row>
    <row r="948" spans="2:5" x14ac:dyDescent="0.25">
      <c r="B948" s="1">
        <v>9572</v>
      </c>
      <c r="C948" s="1" t="s">
        <v>69</v>
      </c>
      <c r="D948" s="1">
        <v>19</v>
      </c>
      <c r="E948" s="2" t="str">
        <f>IF(COUNTIF(ZoneFiche[Zone],C948)&gt;0,"Ja","Nee")</f>
        <v>Nee</v>
      </c>
    </row>
    <row r="949" spans="2:5" x14ac:dyDescent="0.25">
      <c r="B949" s="1">
        <v>9600</v>
      </c>
      <c r="C949" s="1" t="s">
        <v>228</v>
      </c>
      <c r="D949" s="1">
        <v>99</v>
      </c>
      <c r="E949" s="2" t="str">
        <f>IF(COUNTIF(ZoneFiche[Zone],C949)&gt;0,"Ja","Nee")</f>
        <v>Nee</v>
      </c>
    </row>
    <row r="950" spans="2:5" x14ac:dyDescent="0.25">
      <c r="B950" s="1">
        <v>9620</v>
      </c>
      <c r="C950" s="1" t="s">
        <v>37</v>
      </c>
      <c r="D950" s="1">
        <v>7</v>
      </c>
      <c r="E950" s="2" t="str">
        <f>IF(COUNTIF(ZoneFiche[Zone],C950)&gt;0,"Ja","Nee")</f>
        <v>Nee</v>
      </c>
    </row>
    <row r="951" spans="2:5" x14ac:dyDescent="0.25">
      <c r="B951" s="1">
        <v>9620</v>
      </c>
      <c r="C951" s="1" t="s">
        <v>69</v>
      </c>
      <c r="D951" s="1">
        <v>86</v>
      </c>
      <c r="E951" s="2" t="str">
        <f>IF(COUNTIF(ZoneFiche[Zone],C951)&gt;0,"Ja","Nee")</f>
        <v>Nee</v>
      </c>
    </row>
    <row r="952" spans="2:5" x14ac:dyDescent="0.25">
      <c r="B952" s="1">
        <v>9630</v>
      </c>
      <c r="C952" s="1" t="s">
        <v>406</v>
      </c>
      <c r="D952" s="1">
        <v>92</v>
      </c>
      <c r="E952" s="2" t="str">
        <f>IF(COUNTIF(ZoneFiche[Zone],C952)&gt;0,"Ja","Nee")</f>
        <v>Nee</v>
      </c>
    </row>
    <row r="953" spans="2:5" x14ac:dyDescent="0.25">
      <c r="B953" s="1">
        <v>9630</v>
      </c>
      <c r="C953" s="1" t="s">
        <v>229</v>
      </c>
      <c r="D953" s="1">
        <v>8</v>
      </c>
      <c r="E953" s="2" t="str">
        <f>IF(COUNTIF(ZoneFiche[Zone],C953)&gt;0,"Ja","Nee")</f>
        <v>Nee</v>
      </c>
    </row>
    <row r="954" spans="2:5" x14ac:dyDescent="0.25">
      <c r="B954" s="1">
        <v>9636</v>
      </c>
      <c r="C954" s="1" t="s">
        <v>406</v>
      </c>
      <c r="D954" s="1">
        <v>84</v>
      </c>
      <c r="E954" s="2" t="str">
        <f>IF(COUNTIF(ZoneFiche[Zone],C954)&gt;0,"Ja","Nee")</f>
        <v>Nee</v>
      </c>
    </row>
    <row r="955" spans="2:5" x14ac:dyDescent="0.25">
      <c r="B955" s="1">
        <v>9636</v>
      </c>
      <c r="C955" s="1" t="s">
        <v>229</v>
      </c>
      <c r="D955" s="1">
        <v>12</v>
      </c>
      <c r="E955" s="2" t="str">
        <f>IF(COUNTIF(ZoneFiche[Zone],C955)&gt;0,"Ja","Nee")</f>
        <v>Nee</v>
      </c>
    </row>
    <row r="956" spans="2:5" x14ac:dyDescent="0.25">
      <c r="B956" s="1">
        <v>9660</v>
      </c>
      <c r="C956" s="1" t="s">
        <v>37</v>
      </c>
      <c r="D956" s="1">
        <v>61</v>
      </c>
      <c r="E956" s="2" t="str">
        <f>IF(COUNTIF(ZoneFiche[Zone],C956)&gt;0,"Ja","Nee")</f>
        <v>Nee</v>
      </c>
    </row>
    <row r="957" spans="2:5" x14ac:dyDescent="0.25">
      <c r="B957" s="1">
        <v>9660</v>
      </c>
      <c r="C957" s="1" t="s">
        <v>69</v>
      </c>
      <c r="D957" s="1">
        <v>35</v>
      </c>
      <c r="E957" s="2" t="str">
        <f>IF(COUNTIF(ZoneFiche[Zone],C957)&gt;0,"Ja","Nee")</f>
        <v>Nee</v>
      </c>
    </row>
    <row r="958" spans="2:5" x14ac:dyDescent="0.25">
      <c r="B958" s="1">
        <v>9661</v>
      </c>
      <c r="C958" s="1" t="s">
        <v>37</v>
      </c>
      <c r="D958" s="1">
        <v>100</v>
      </c>
      <c r="E958" s="2" t="str">
        <f>IF(COUNTIF(ZoneFiche[Zone],C958)&gt;0,"Ja","Nee")</f>
        <v>Nee</v>
      </c>
    </row>
    <row r="959" spans="2:5" x14ac:dyDescent="0.25">
      <c r="B959" s="1">
        <v>9667</v>
      </c>
      <c r="C959" s="1" t="s">
        <v>407</v>
      </c>
      <c r="D959" s="1">
        <v>33</v>
      </c>
      <c r="E959" s="2" t="str">
        <f>IF(COUNTIF(ZoneFiche[Zone],C959)&gt;0,"Ja","Nee")</f>
        <v>Nee</v>
      </c>
    </row>
    <row r="960" spans="2:5" x14ac:dyDescent="0.25">
      <c r="B960" s="1">
        <v>9667</v>
      </c>
      <c r="C960" s="1" t="s">
        <v>406</v>
      </c>
      <c r="D960" s="1">
        <v>67</v>
      </c>
      <c r="E960" s="2" t="str">
        <f>IF(COUNTIF(ZoneFiche[Zone],C960)&gt;0,"Ja","Nee")</f>
        <v>Nee</v>
      </c>
    </row>
    <row r="961" spans="2:5" x14ac:dyDescent="0.25">
      <c r="B961" s="1">
        <v>9680</v>
      </c>
      <c r="C961" s="1" t="s">
        <v>228</v>
      </c>
      <c r="D961" s="1">
        <v>21</v>
      </c>
      <c r="E961" s="2" t="str">
        <f>IF(COUNTIF(ZoneFiche[Zone],C961)&gt;0,"Ja","Nee")</f>
        <v>Nee</v>
      </c>
    </row>
    <row r="962" spans="2:5" x14ac:dyDescent="0.25">
      <c r="B962" s="1">
        <v>9680</v>
      </c>
      <c r="C962" s="1" t="s">
        <v>407</v>
      </c>
      <c r="D962" s="1">
        <v>79</v>
      </c>
      <c r="E962" s="2" t="str">
        <f>IF(COUNTIF(ZoneFiche[Zone],C962)&gt;0,"Ja","Nee")</f>
        <v>Nee</v>
      </c>
    </row>
    <row r="963" spans="2:5" x14ac:dyDescent="0.25">
      <c r="B963" s="1">
        <v>9681</v>
      </c>
      <c r="C963" s="1" t="s">
        <v>228</v>
      </c>
      <c r="D963" s="1">
        <v>33</v>
      </c>
      <c r="E963" s="2" t="str">
        <f>IF(COUNTIF(ZoneFiche[Zone],C963)&gt;0,"Ja","Nee")</f>
        <v>Nee</v>
      </c>
    </row>
    <row r="964" spans="2:5" x14ac:dyDescent="0.25">
      <c r="B964" s="1">
        <v>9681</v>
      </c>
      <c r="C964" s="1" t="s">
        <v>184</v>
      </c>
      <c r="D964" s="1">
        <v>5</v>
      </c>
      <c r="E964" s="2" t="str">
        <f>IF(COUNTIF(ZoneFiche[Zone],C964)&gt;0,"Ja","Nee")</f>
        <v>Nee</v>
      </c>
    </row>
    <row r="965" spans="2:5" x14ac:dyDescent="0.25">
      <c r="B965" s="1">
        <v>9681</v>
      </c>
      <c r="C965" s="1" t="s">
        <v>407</v>
      </c>
      <c r="D965" s="1">
        <v>62</v>
      </c>
      <c r="E965" s="2" t="str">
        <f>IF(COUNTIF(ZoneFiche[Zone],C965)&gt;0,"Ja","Nee")</f>
        <v>Nee</v>
      </c>
    </row>
    <row r="966" spans="2:5" x14ac:dyDescent="0.25">
      <c r="B966" s="1">
        <v>9688</v>
      </c>
      <c r="C966" s="1" t="s">
        <v>228</v>
      </c>
      <c r="D966" s="1">
        <v>9</v>
      </c>
      <c r="E966" s="2" t="str">
        <f>IF(COUNTIF(ZoneFiche[Zone],C966)&gt;0,"Ja","Nee")</f>
        <v>Nee</v>
      </c>
    </row>
    <row r="967" spans="2:5" x14ac:dyDescent="0.25">
      <c r="B967" s="1">
        <v>9688</v>
      </c>
      <c r="C967" s="1" t="s">
        <v>407</v>
      </c>
      <c r="D967" s="1">
        <v>89</v>
      </c>
      <c r="E967" s="2" t="str">
        <f>IF(COUNTIF(ZoneFiche[Zone],C967)&gt;0,"Ja","Nee")</f>
        <v>Nee</v>
      </c>
    </row>
    <row r="968" spans="2:5" x14ac:dyDescent="0.25">
      <c r="B968" s="1">
        <v>9690</v>
      </c>
      <c r="C968" s="1" t="s">
        <v>228</v>
      </c>
      <c r="D968" s="1">
        <v>15</v>
      </c>
      <c r="E968" s="2" t="str">
        <f>IF(COUNTIF(ZoneFiche[Zone],C968)&gt;0,"Ja","Nee")</f>
        <v>Nee</v>
      </c>
    </row>
    <row r="969" spans="2:5" x14ac:dyDescent="0.25">
      <c r="B969" s="1">
        <v>9690</v>
      </c>
      <c r="C969" s="1" t="s">
        <v>184</v>
      </c>
      <c r="D969" s="1">
        <v>81</v>
      </c>
      <c r="E969" s="2" t="str">
        <f>IF(COUNTIF(ZoneFiche[Zone],C969)&gt;0,"Ja","Nee")</f>
        <v>Nee</v>
      </c>
    </row>
    <row r="970" spans="2:5" x14ac:dyDescent="0.25">
      <c r="B970" s="1">
        <v>9700</v>
      </c>
      <c r="C970" s="1" t="s">
        <v>407</v>
      </c>
      <c r="D970" s="1">
        <v>93</v>
      </c>
      <c r="E970" s="2" t="str">
        <f>IF(COUNTIF(ZoneFiche[Zone],C970)&gt;0,"Ja","Nee")</f>
        <v>Nee</v>
      </c>
    </row>
    <row r="971" spans="2:5" x14ac:dyDescent="0.25">
      <c r="B971" s="1">
        <v>9750</v>
      </c>
      <c r="C971" s="1" t="s">
        <v>407</v>
      </c>
      <c r="D971" s="1">
        <v>29</v>
      </c>
      <c r="E971" s="2" t="str">
        <f>IF(COUNTIF(ZoneFiche[Zone],C971)&gt;0,"Ja","Nee")</f>
        <v>Nee</v>
      </c>
    </row>
    <row r="972" spans="2:5" x14ac:dyDescent="0.25">
      <c r="B972" s="1">
        <v>9750</v>
      </c>
      <c r="C972" s="1" t="s">
        <v>229</v>
      </c>
      <c r="D972" s="1">
        <v>68</v>
      </c>
      <c r="E972" s="2" t="str">
        <f>IF(COUNTIF(ZoneFiche[Zone],C972)&gt;0,"Ja","Nee")</f>
        <v>Nee</v>
      </c>
    </row>
    <row r="973" spans="2:5" x14ac:dyDescent="0.25">
      <c r="B973" s="1">
        <v>9770</v>
      </c>
      <c r="C973" s="1" t="s">
        <v>407</v>
      </c>
      <c r="D973" s="1">
        <v>6</v>
      </c>
      <c r="E973" s="2" t="str">
        <f>IF(COUNTIF(ZoneFiche[Zone],C973)&gt;0,"Ja","Nee")</f>
        <v>Nee</v>
      </c>
    </row>
    <row r="974" spans="2:5" x14ac:dyDescent="0.25">
      <c r="B974" s="1">
        <v>9770</v>
      </c>
      <c r="C974" s="1" t="s">
        <v>186</v>
      </c>
      <c r="D974" s="1">
        <v>26</v>
      </c>
      <c r="E974" s="2" t="str">
        <f>IF(COUNTIF(ZoneFiche[Zone],C974)&gt;0,"Ja","Nee")</f>
        <v>Nee</v>
      </c>
    </row>
    <row r="975" spans="2:5" x14ac:dyDescent="0.25">
      <c r="B975" s="1">
        <v>9770</v>
      </c>
      <c r="C975" s="1" t="s">
        <v>229</v>
      </c>
      <c r="D975" s="1">
        <v>32</v>
      </c>
      <c r="E975" s="2" t="str">
        <f>IF(COUNTIF(ZoneFiche[Zone],C975)&gt;0,"Ja","Nee")</f>
        <v>Nee</v>
      </c>
    </row>
    <row r="976" spans="2:5" x14ac:dyDescent="0.25">
      <c r="B976" s="1">
        <v>9770</v>
      </c>
      <c r="C976" s="1" t="s">
        <v>230</v>
      </c>
      <c r="D976" s="1">
        <v>35</v>
      </c>
      <c r="E976" s="2" t="str">
        <f>IF(COUNTIF(ZoneFiche[Zone],C976)&gt;0,"Ja","Nee")</f>
        <v>Nee</v>
      </c>
    </row>
    <row r="977" spans="2:5" x14ac:dyDescent="0.25">
      <c r="B977" s="1">
        <v>9771</v>
      </c>
      <c r="C977" s="1" t="s">
        <v>186</v>
      </c>
      <c r="D977" s="1">
        <v>100</v>
      </c>
      <c r="E977" s="2" t="str">
        <f>IF(COUNTIF(ZoneFiche[Zone],C977)&gt;0,"Ja","Nee")</f>
        <v>Nee</v>
      </c>
    </row>
    <row r="978" spans="2:5" x14ac:dyDescent="0.25">
      <c r="B978" s="1">
        <v>9772</v>
      </c>
      <c r="C978" s="1" t="s">
        <v>407</v>
      </c>
      <c r="D978" s="1">
        <v>86</v>
      </c>
      <c r="E978" s="2" t="str">
        <f>IF(COUNTIF(ZoneFiche[Zone],C978)&gt;0,"Ja","Nee")</f>
        <v>Nee</v>
      </c>
    </row>
    <row r="979" spans="2:5" x14ac:dyDescent="0.25">
      <c r="B979" s="1">
        <v>9772</v>
      </c>
      <c r="C979" s="1" t="s">
        <v>186</v>
      </c>
      <c r="D979" s="1">
        <v>8</v>
      </c>
      <c r="E979" s="2" t="str">
        <f>IF(COUNTIF(ZoneFiche[Zone],C979)&gt;0,"Ja","Nee")</f>
        <v>Nee</v>
      </c>
    </row>
    <row r="980" spans="2:5" x14ac:dyDescent="0.25">
      <c r="B980" s="1">
        <v>9772</v>
      </c>
      <c r="C980" s="1" t="s">
        <v>229</v>
      </c>
      <c r="D980" s="1">
        <v>6</v>
      </c>
      <c r="E980" s="2" t="str">
        <f>IF(COUNTIF(ZoneFiche[Zone],C980)&gt;0,"Ja","Nee")</f>
        <v>Nee</v>
      </c>
    </row>
    <row r="981" spans="2:5" x14ac:dyDescent="0.25">
      <c r="B981" s="1">
        <v>9790</v>
      </c>
      <c r="C981" s="1" t="s">
        <v>184</v>
      </c>
      <c r="D981" s="1">
        <v>5</v>
      </c>
      <c r="E981" s="2" t="str">
        <f>IF(COUNTIF(ZoneFiche[Zone],C981)&gt;0,"Ja","Nee")</f>
        <v>Nee</v>
      </c>
    </row>
    <row r="982" spans="2:5" x14ac:dyDescent="0.25">
      <c r="B982" s="1">
        <v>9790</v>
      </c>
      <c r="C982" s="1" t="s">
        <v>407</v>
      </c>
      <c r="D982" s="1">
        <v>47</v>
      </c>
      <c r="E982" s="2" t="str">
        <f>IF(COUNTIF(ZoneFiche[Zone],C982)&gt;0,"Ja","Nee")</f>
        <v>Nee</v>
      </c>
    </row>
    <row r="983" spans="2:5" x14ac:dyDescent="0.25">
      <c r="B983" s="1">
        <v>9790</v>
      </c>
      <c r="C983" s="1" t="s">
        <v>186</v>
      </c>
      <c r="D983" s="1">
        <v>49</v>
      </c>
      <c r="E983" s="2" t="str">
        <f>IF(COUNTIF(ZoneFiche[Zone],C983)&gt;0,"Ja","Nee")</f>
        <v>Nee</v>
      </c>
    </row>
    <row r="984" spans="2:5" x14ac:dyDescent="0.25">
      <c r="B984" s="1">
        <v>9800</v>
      </c>
      <c r="C984" s="1" t="s">
        <v>230</v>
      </c>
      <c r="D984" s="1">
        <v>89</v>
      </c>
      <c r="E984" s="2" t="str">
        <f>IF(COUNTIF(ZoneFiche[Zone],C984)&gt;0,"Ja","Nee")</f>
        <v>Nee</v>
      </c>
    </row>
    <row r="985" spans="2:5" x14ac:dyDescent="0.25">
      <c r="B985" s="1">
        <v>9810</v>
      </c>
      <c r="C985" s="1" t="s">
        <v>229</v>
      </c>
      <c r="D985" s="1">
        <v>50</v>
      </c>
      <c r="E985" s="2" t="str">
        <f>IF(COUNTIF(ZoneFiche[Zone],C985)&gt;0,"Ja","Nee")</f>
        <v>Nee</v>
      </c>
    </row>
    <row r="986" spans="2:5" x14ac:dyDescent="0.25">
      <c r="B986" s="1">
        <v>9810</v>
      </c>
      <c r="C986" s="1" t="s">
        <v>230</v>
      </c>
      <c r="D986" s="1">
        <v>47</v>
      </c>
      <c r="E986" s="2" t="str">
        <f>IF(COUNTIF(ZoneFiche[Zone],C986)&gt;0,"Ja","Nee")</f>
        <v>Nee</v>
      </c>
    </row>
    <row r="987" spans="2:5" x14ac:dyDescent="0.25">
      <c r="B987" s="1">
        <v>9820</v>
      </c>
      <c r="C987" s="1" t="s">
        <v>50</v>
      </c>
      <c r="D987" s="1">
        <v>70</v>
      </c>
      <c r="E987" s="2" t="str">
        <f>IF(COUNTIF(ZoneFiche[Zone],C987)&gt;0,"Ja","Nee")</f>
        <v>Nee</v>
      </c>
    </row>
    <row r="988" spans="2:5" x14ac:dyDescent="0.25">
      <c r="B988" s="1">
        <v>9820</v>
      </c>
      <c r="C988" s="1" t="s">
        <v>213</v>
      </c>
      <c r="D988" s="1">
        <v>25</v>
      </c>
      <c r="E988" s="2" t="str">
        <f>IF(COUNTIF(ZoneFiche[Zone],C988)&gt;0,"Ja","Nee")</f>
        <v>Nee</v>
      </c>
    </row>
    <row r="989" spans="2:5" x14ac:dyDescent="0.25">
      <c r="B989" s="1">
        <v>9830</v>
      </c>
      <c r="C989" s="1" t="s">
        <v>34</v>
      </c>
      <c r="D989" s="1">
        <v>14</v>
      </c>
      <c r="E989" s="2" t="str">
        <f>IF(COUNTIF(ZoneFiche[Zone],C989)&gt;0,"Ja","Nee")</f>
        <v>Nee</v>
      </c>
    </row>
    <row r="990" spans="2:5" x14ac:dyDescent="0.25">
      <c r="B990" s="1">
        <v>9830</v>
      </c>
      <c r="C990" s="1" t="s">
        <v>59</v>
      </c>
      <c r="D990" s="1">
        <v>85</v>
      </c>
      <c r="E990" s="2" t="str">
        <f>IF(COUNTIF(ZoneFiche[Zone],C990)&gt;0,"Ja","Nee")</f>
        <v>Ja</v>
      </c>
    </row>
    <row r="991" spans="2:5" x14ac:dyDescent="0.25">
      <c r="B991" s="1">
        <v>9831</v>
      </c>
      <c r="C991" s="1" t="s">
        <v>59</v>
      </c>
      <c r="D991" s="1">
        <v>96</v>
      </c>
      <c r="E991" s="2" t="str">
        <f>IF(COUNTIF(ZoneFiche[Zone],C991)&gt;0,"Ja","Nee")</f>
        <v>Ja</v>
      </c>
    </row>
    <row r="992" spans="2:5" x14ac:dyDescent="0.25">
      <c r="B992" s="1">
        <v>9840</v>
      </c>
      <c r="C992" s="1" t="s">
        <v>229</v>
      </c>
      <c r="D992" s="1">
        <v>7</v>
      </c>
      <c r="E992" s="2" t="str">
        <f>IF(COUNTIF(ZoneFiche[Zone],C992)&gt;0,"Ja","Nee")</f>
        <v>Nee</v>
      </c>
    </row>
    <row r="993" spans="2:5" x14ac:dyDescent="0.25">
      <c r="B993" s="1">
        <v>9840</v>
      </c>
      <c r="C993" s="1" t="s">
        <v>34</v>
      </c>
      <c r="D993" s="1">
        <v>57</v>
      </c>
      <c r="E993" s="2" t="str">
        <f>IF(COUNTIF(ZoneFiche[Zone],C993)&gt;0,"Ja","Nee")</f>
        <v>Nee</v>
      </c>
    </row>
    <row r="994" spans="2:5" x14ac:dyDescent="0.25">
      <c r="B994" s="1">
        <v>9840</v>
      </c>
      <c r="C994" s="1" t="s">
        <v>59</v>
      </c>
      <c r="D994" s="1">
        <v>34</v>
      </c>
      <c r="E994" s="2" t="str">
        <f>IF(COUNTIF(ZoneFiche[Zone],C994)&gt;0,"Ja","Nee")</f>
        <v>Ja</v>
      </c>
    </row>
    <row r="995" spans="2:5" x14ac:dyDescent="0.25">
      <c r="B995" s="1">
        <v>9850</v>
      </c>
      <c r="C995" s="1" t="s">
        <v>59</v>
      </c>
      <c r="D995" s="1">
        <v>15</v>
      </c>
      <c r="E995" s="2" t="str">
        <f>IF(COUNTIF(ZoneFiche[Zone],C995)&gt;0,"Ja","Nee")</f>
        <v>Ja</v>
      </c>
    </row>
    <row r="996" spans="2:5" x14ac:dyDescent="0.25">
      <c r="B996" s="1">
        <v>9850</v>
      </c>
      <c r="C996" s="1" t="s">
        <v>33</v>
      </c>
      <c r="D996" s="1">
        <v>69</v>
      </c>
      <c r="E996" s="2" t="str">
        <f>IF(COUNTIF(ZoneFiche[Zone],C996)&gt;0,"Ja","Nee")</f>
        <v>Nee</v>
      </c>
    </row>
    <row r="997" spans="2:5" x14ac:dyDescent="0.25">
      <c r="B997" s="1">
        <v>9850</v>
      </c>
      <c r="C997" s="1" t="s">
        <v>68</v>
      </c>
      <c r="D997" s="1">
        <v>9</v>
      </c>
      <c r="E997" s="2" t="str">
        <f>IF(COUNTIF(ZoneFiche[Zone],C997)&gt;0,"Ja","Nee")</f>
        <v>Nee</v>
      </c>
    </row>
    <row r="998" spans="2:5" x14ac:dyDescent="0.25">
      <c r="B998" s="1">
        <v>9860</v>
      </c>
      <c r="C998" s="1" t="s">
        <v>50</v>
      </c>
      <c r="D998" s="1">
        <v>74</v>
      </c>
      <c r="E998" s="2" t="str">
        <f>IF(COUNTIF(ZoneFiche[Zone],C998)&gt;0,"Ja","Nee")</f>
        <v>Nee</v>
      </c>
    </row>
    <row r="999" spans="2:5" x14ac:dyDescent="0.25">
      <c r="B999" s="1">
        <v>9860</v>
      </c>
      <c r="C999" s="1" t="s">
        <v>58</v>
      </c>
      <c r="D999" s="1">
        <v>12</v>
      </c>
      <c r="E999" s="2" t="str">
        <f>IF(COUNTIF(ZoneFiche[Zone],C999)&gt;0,"Ja","Nee")</f>
        <v>Nee</v>
      </c>
    </row>
    <row r="1000" spans="2:5" x14ac:dyDescent="0.25">
      <c r="B1000" s="1">
        <v>9860</v>
      </c>
      <c r="C1000" s="1" t="s">
        <v>214</v>
      </c>
      <c r="D1000" s="1">
        <v>12</v>
      </c>
      <c r="E1000" s="2" t="str">
        <f>IF(COUNTIF(ZoneFiche[Zone],C1000)&gt;0,"Ja","Nee")</f>
        <v>Nee</v>
      </c>
    </row>
    <row r="1001" spans="2:5" x14ac:dyDescent="0.25">
      <c r="B1001" s="1">
        <v>9870</v>
      </c>
      <c r="C1001" s="1" t="s">
        <v>186</v>
      </c>
      <c r="D1001" s="1">
        <v>10</v>
      </c>
      <c r="E1001" s="2" t="str">
        <f>IF(COUNTIF(ZoneFiche[Zone],C1001)&gt;0,"Ja","Nee")</f>
        <v>Nee</v>
      </c>
    </row>
    <row r="1002" spans="2:5" x14ac:dyDescent="0.25">
      <c r="B1002" s="1">
        <v>9870</v>
      </c>
      <c r="C1002" s="1" t="s">
        <v>192</v>
      </c>
      <c r="D1002" s="1">
        <v>49</v>
      </c>
      <c r="E1002" s="2" t="str">
        <f>IF(COUNTIF(ZoneFiche[Zone],C1002)&gt;0,"Ja","Nee")</f>
        <v>Nee</v>
      </c>
    </row>
    <row r="1003" spans="2:5" x14ac:dyDescent="0.25">
      <c r="B1003" s="1">
        <v>9870</v>
      </c>
      <c r="C1003" s="1" t="s">
        <v>230</v>
      </c>
      <c r="D1003" s="1">
        <v>40</v>
      </c>
      <c r="E1003" s="2" t="str">
        <f>IF(COUNTIF(ZoneFiche[Zone],C1003)&gt;0,"Ja","Nee")</f>
        <v>Nee</v>
      </c>
    </row>
    <row r="1004" spans="2:5" x14ac:dyDescent="0.25">
      <c r="B1004" s="1">
        <v>9880</v>
      </c>
      <c r="C1004" s="1" t="s">
        <v>66</v>
      </c>
      <c r="D1004" s="1">
        <v>23</v>
      </c>
      <c r="E1004" s="2" t="str">
        <f>IF(COUNTIF(ZoneFiche[Zone],C1004)&gt;0,"Ja","Nee")</f>
        <v>Nee</v>
      </c>
    </row>
    <row r="1005" spans="2:5" x14ac:dyDescent="0.25">
      <c r="B1005" s="1">
        <v>9880</v>
      </c>
      <c r="C1005" s="1" t="s">
        <v>21</v>
      </c>
      <c r="D1005" s="1">
        <v>65</v>
      </c>
      <c r="E1005" s="2" t="str">
        <f>IF(COUNTIF(ZoneFiche[Zone],C1005)&gt;0,"Ja","Nee")</f>
        <v>Nee</v>
      </c>
    </row>
    <row r="1006" spans="2:5" x14ac:dyDescent="0.25">
      <c r="B1006" s="1">
        <v>9880</v>
      </c>
      <c r="C1006" s="1" t="s">
        <v>231</v>
      </c>
      <c r="D1006" s="1">
        <v>5</v>
      </c>
      <c r="E1006" s="2" t="str">
        <f>IF(COUNTIF(ZoneFiche[Zone],C1006)&gt;0,"Ja","Nee")</f>
        <v>Nee</v>
      </c>
    </row>
    <row r="1007" spans="2:5" x14ac:dyDescent="0.25">
      <c r="B1007" s="1">
        <v>9881</v>
      </c>
      <c r="C1007" s="1" t="s">
        <v>33</v>
      </c>
      <c r="D1007" s="1">
        <v>21</v>
      </c>
      <c r="E1007" s="2" t="str">
        <f>IF(COUNTIF(ZoneFiche[Zone],C1007)&gt;0,"Ja","Nee")</f>
        <v>Nee</v>
      </c>
    </row>
    <row r="1008" spans="2:5" x14ac:dyDescent="0.25">
      <c r="B1008" s="1">
        <v>9881</v>
      </c>
      <c r="C1008" s="1" t="s">
        <v>21</v>
      </c>
      <c r="D1008" s="1">
        <v>58</v>
      </c>
      <c r="E1008" s="2" t="str">
        <f>IF(COUNTIF(ZoneFiche[Zone],C1008)&gt;0,"Ja","Nee")</f>
        <v>Nee</v>
      </c>
    </row>
    <row r="1009" spans="2:5" x14ac:dyDescent="0.25">
      <c r="B1009" s="1">
        <v>9881</v>
      </c>
      <c r="C1009" s="1" t="s">
        <v>68</v>
      </c>
      <c r="D1009" s="1">
        <v>10</v>
      </c>
      <c r="E1009" s="2" t="str">
        <f>IF(COUNTIF(ZoneFiche[Zone],C1009)&gt;0,"Ja","Nee")</f>
        <v>Nee</v>
      </c>
    </row>
    <row r="1010" spans="2:5" x14ac:dyDescent="0.25">
      <c r="B1010" s="1">
        <v>9881</v>
      </c>
      <c r="C1010" s="1" t="s">
        <v>231</v>
      </c>
      <c r="D1010" s="1">
        <v>11</v>
      </c>
      <c r="E1010" s="2" t="str">
        <f>IF(COUNTIF(ZoneFiche[Zone],C1010)&gt;0,"Ja","Nee")</f>
        <v>Nee</v>
      </c>
    </row>
    <row r="1011" spans="2:5" x14ac:dyDescent="0.25">
      <c r="B1011" s="1">
        <v>9890</v>
      </c>
      <c r="C1011" s="1" t="s">
        <v>406</v>
      </c>
      <c r="D1011" s="1">
        <v>13</v>
      </c>
      <c r="E1011" s="2" t="str">
        <f>IF(COUNTIF(ZoneFiche[Zone],C1011)&gt;0,"Ja","Nee")</f>
        <v>Nee</v>
      </c>
    </row>
    <row r="1012" spans="2:5" x14ac:dyDescent="0.25">
      <c r="B1012" s="1">
        <v>9890</v>
      </c>
      <c r="C1012" s="1" t="s">
        <v>229</v>
      </c>
      <c r="D1012" s="1">
        <v>82</v>
      </c>
      <c r="E1012" s="2" t="str">
        <f>IF(COUNTIF(ZoneFiche[Zone],C1012)&gt;0,"Ja","Nee")</f>
        <v>Nee</v>
      </c>
    </row>
    <row r="1013" spans="2:5" x14ac:dyDescent="0.25">
      <c r="B1013" s="1">
        <v>9890</v>
      </c>
      <c r="C1013" s="1" t="s">
        <v>50</v>
      </c>
      <c r="D1013" s="1">
        <v>5</v>
      </c>
      <c r="E1013" s="2" t="str">
        <f>IF(COUNTIF(ZoneFiche[Zone],C1013)&gt;0,"Ja","Nee")</f>
        <v>Nee</v>
      </c>
    </row>
    <row r="1014" spans="2:5" x14ac:dyDescent="0.25">
      <c r="B1014" s="1">
        <v>9900</v>
      </c>
      <c r="C1014" s="1" t="s">
        <v>232</v>
      </c>
      <c r="D1014" s="1">
        <v>29</v>
      </c>
      <c r="E1014" s="2" t="str">
        <f>IF(COUNTIF(ZoneFiche[Zone],C1014)&gt;0,"Ja","Nee")</f>
        <v>Nee</v>
      </c>
    </row>
    <row r="1015" spans="2:5" x14ac:dyDescent="0.25">
      <c r="B1015" s="1">
        <v>9900</v>
      </c>
      <c r="C1015" s="1" t="s">
        <v>233</v>
      </c>
      <c r="D1015" s="1">
        <v>43</v>
      </c>
      <c r="E1015" s="2" t="str">
        <f>IF(COUNTIF(ZoneFiche[Zone],C1015)&gt;0,"Ja","Nee")</f>
        <v>Nee</v>
      </c>
    </row>
    <row r="1016" spans="2:5" x14ac:dyDescent="0.25">
      <c r="B1016" s="1">
        <v>9900</v>
      </c>
      <c r="C1016" s="1" t="s">
        <v>234</v>
      </c>
      <c r="D1016" s="1">
        <v>11</v>
      </c>
      <c r="E1016" s="2" t="str">
        <f>IF(COUNTIF(ZoneFiche[Zone],C1016)&gt;0,"Ja","Nee")</f>
        <v>Nee</v>
      </c>
    </row>
    <row r="1017" spans="2:5" x14ac:dyDescent="0.25">
      <c r="B1017" s="1">
        <v>9900</v>
      </c>
      <c r="C1017" s="1" t="s">
        <v>235</v>
      </c>
      <c r="D1017" s="1">
        <v>16</v>
      </c>
      <c r="E1017" s="2" t="str">
        <f>IF(COUNTIF(ZoneFiche[Zone],C1017)&gt;0,"Ja","Nee")</f>
        <v>Nee</v>
      </c>
    </row>
    <row r="1018" spans="2:5" x14ac:dyDescent="0.25">
      <c r="B1018" s="1">
        <v>9910</v>
      </c>
      <c r="C1018" s="1" t="s">
        <v>21</v>
      </c>
      <c r="D1018" s="1">
        <v>11</v>
      </c>
      <c r="E1018" s="2" t="str">
        <f>IF(COUNTIF(ZoneFiche[Zone],C1018)&gt;0,"Ja","Nee")</f>
        <v>Nee</v>
      </c>
    </row>
    <row r="1019" spans="2:5" x14ac:dyDescent="0.25">
      <c r="B1019" s="1">
        <v>9910</v>
      </c>
      <c r="C1019" s="1" t="s">
        <v>231</v>
      </c>
      <c r="D1019" s="1">
        <v>81</v>
      </c>
      <c r="E1019" s="2" t="str">
        <f>IF(COUNTIF(ZoneFiche[Zone],C1019)&gt;0,"Ja","Nee")</f>
        <v>Nee</v>
      </c>
    </row>
    <row r="1020" spans="2:5" x14ac:dyDescent="0.25">
      <c r="B1020" s="1">
        <v>9910</v>
      </c>
      <c r="C1020" s="1" t="s">
        <v>232</v>
      </c>
      <c r="D1020" s="1">
        <v>6</v>
      </c>
      <c r="E1020" s="2" t="str">
        <f>IF(COUNTIF(ZoneFiche[Zone],C1020)&gt;0,"Ja","Nee")</f>
        <v>Nee</v>
      </c>
    </row>
    <row r="1021" spans="2:5" x14ac:dyDescent="0.25">
      <c r="B1021" s="1">
        <v>9920</v>
      </c>
      <c r="C1021" s="1" t="s">
        <v>68</v>
      </c>
      <c r="D1021" s="1">
        <v>71</v>
      </c>
      <c r="E1021" s="2" t="str">
        <f>IF(COUNTIF(ZoneFiche[Zone],C1021)&gt;0,"Ja","Nee")</f>
        <v>Nee</v>
      </c>
    </row>
    <row r="1022" spans="2:5" x14ac:dyDescent="0.25">
      <c r="B1022" s="1">
        <v>9920</v>
      </c>
      <c r="C1022" s="1" t="s">
        <v>62</v>
      </c>
      <c r="D1022" s="1">
        <v>23</v>
      </c>
      <c r="E1022" s="2" t="str">
        <f>IF(COUNTIF(ZoneFiche[Zone],C1022)&gt;0,"Ja","Nee")</f>
        <v>Nee</v>
      </c>
    </row>
    <row r="1023" spans="2:5" x14ac:dyDescent="0.25">
      <c r="B1023" s="1">
        <v>9921</v>
      </c>
      <c r="C1023" s="1" t="s">
        <v>36</v>
      </c>
      <c r="D1023" s="1">
        <v>71</v>
      </c>
      <c r="E1023" s="2" t="str">
        <f>IF(COUNTIF(ZoneFiche[Zone],C1023)&gt;0,"Ja","Nee")</f>
        <v>Ja</v>
      </c>
    </row>
    <row r="1024" spans="2:5" x14ac:dyDescent="0.25">
      <c r="B1024" s="1">
        <v>9921</v>
      </c>
      <c r="C1024" s="1" t="s">
        <v>68</v>
      </c>
      <c r="D1024" s="1">
        <v>29</v>
      </c>
      <c r="E1024" s="2" t="str">
        <f>IF(COUNTIF(ZoneFiche[Zone],C1024)&gt;0,"Ja","Nee")</f>
        <v>Nee</v>
      </c>
    </row>
    <row r="1025" spans="2:5" x14ac:dyDescent="0.25">
      <c r="B1025" s="1">
        <v>9930</v>
      </c>
      <c r="C1025" s="1" t="s">
        <v>68</v>
      </c>
      <c r="D1025" s="1">
        <v>80</v>
      </c>
      <c r="E1025" s="2" t="str">
        <f>IF(COUNTIF(ZoneFiche[Zone],C1025)&gt;0,"Ja","Nee")</f>
        <v>Nee</v>
      </c>
    </row>
    <row r="1026" spans="2:5" x14ac:dyDescent="0.25">
      <c r="B1026" s="1">
        <v>9930</v>
      </c>
      <c r="C1026" s="1" t="s">
        <v>231</v>
      </c>
      <c r="D1026" s="1">
        <v>14</v>
      </c>
      <c r="E1026" s="2" t="str">
        <f>IF(COUNTIF(ZoneFiche[Zone],C1026)&gt;0,"Ja","Nee")</f>
        <v>Nee</v>
      </c>
    </row>
    <row r="1027" spans="2:5" x14ac:dyDescent="0.25">
      <c r="B1027" s="1">
        <v>9931</v>
      </c>
      <c r="C1027" s="1" t="s">
        <v>68</v>
      </c>
      <c r="D1027" s="1">
        <v>16</v>
      </c>
      <c r="E1027" s="2" t="str">
        <f>IF(COUNTIF(ZoneFiche[Zone],C1027)&gt;0,"Ja","Nee")</f>
        <v>Nee</v>
      </c>
    </row>
    <row r="1028" spans="2:5" x14ac:dyDescent="0.25">
      <c r="B1028" s="1">
        <v>9931</v>
      </c>
      <c r="C1028" s="1" t="s">
        <v>232</v>
      </c>
      <c r="D1028" s="1">
        <v>63</v>
      </c>
      <c r="E1028" s="2" t="str">
        <f>IF(COUNTIF(ZoneFiche[Zone],C1028)&gt;0,"Ja","Nee")</f>
        <v>Nee</v>
      </c>
    </row>
    <row r="1029" spans="2:5" x14ac:dyDescent="0.25">
      <c r="B1029" s="1">
        <v>9931</v>
      </c>
      <c r="C1029" s="1" t="s">
        <v>233</v>
      </c>
      <c r="D1029" s="1">
        <v>21</v>
      </c>
      <c r="E1029" s="2" t="str">
        <f>IF(COUNTIF(ZoneFiche[Zone],C1029)&gt;0,"Ja","Nee")</f>
        <v>Nee</v>
      </c>
    </row>
    <row r="1030" spans="2:5" x14ac:dyDescent="0.25">
      <c r="B1030" s="1">
        <v>9932</v>
      </c>
      <c r="C1030" s="1" t="s">
        <v>68</v>
      </c>
      <c r="D1030" s="1">
        <v>88</v>
      </c>
      <c r="E1030" s="2" t="str">
        <f>IF(COUNTIF(ZoneFiche[Zone],C1030)&gt;0,"Ja","Nee")</f>
        <v>Nee</v>
      </c>
    </row>
    <row r="1031" spans="2:5" x14ac:dyDescent="0.25">
      <c r="B1031" s="1">
        <v>9932</v>
      </c>
      <c r="C1031" s="1" t="s">
        <v>231</v>
      </c>
      <c r="D1031" s="1">
        <v>11</v>
      </c>
      <c r="E1031" s="2" t="str">
        <f>IF(COUNTIF(ZoneFiche[Zone],C1031)&gt;0,"Ja","Nee")</f>
        <v>Nee</v>
      </c>
    </row>
    <row r="1032" spans="2:5" x14ac:dyDescent="0.25">
      <c r="B1032" s="1">
        <v>9940</v>
      </c>
      <c r="C1032" s="1" t="s">
        <v>36</v>
      </c>
      <c r="D1032" s="1">
        <v>5</v>
      </c>
      <c r="E1032" s="2" t="str">
        <f>IF(COUNTIF(ZoneFiche[Zone],C1032)&gt;0,"Ja","Nee")</f>
        <v>Ja</v>
      </c>
    </row>
    <row r="1033" spans="2:5" x14ac:dyDescent="0.25">
      <c r="B1033" s="1">
        <v>9940</v>
      </c>
      <c r="C1033" s="1" t="s">
        <v>207</v>
      </c>
      <c r="D1033" s="1">
        <v>37</v>
      </c>
      <c r="E1033" s="2" t="str">
        <f>IF(COUNTIF(ZoneFiche[Zone],C1033)&gt;0,"Ja","Nee")</f>
        <v>Nee</v>
      </c>
    </row>
    <row r="1034" spans="2:5" x14ac:dyDescent="0.25">
      <c r="B1034" s="1">
        <v>9940</v>
      </c>
      <c r="C1034" s="1" t="s">
        <v>62</v>
      </c>
      <c r="D1034" s="1">
        <v>29</v>
      </c>
      <c r="E1034" s="2" t="str">
        <f>IF(COUNTIF(ZoneFiche[Zone],C1034)&gt;0,"Ja","Nee")</f>
        <v>Nee</v>
      </c>
    </row>
    <row r="1035" spans="2:5" x14ac:dyDescent="0.25">
      <c r="B1035" s="1">
        <v>9940</v>
      </c>
      <c r="C1035" s="1" t="s">
        <v>236</v>
      </c>
      <c r="D1035" s="1">
        <v>17</v>
      </c>
      <c r="E1035" s="2" t="str">
        <f>IF(COUNTIF(ZoneFiche[Zone],C1035)&gt;0,"Ja","Nee")</f>
        <v>Nee</v>
      </c>
    </row>
    <row r="1036" spans="2:5" x14ac:dyDescent="0.25">
      <c r="B1036" s="1">
        <v>9940</v>
      </c>
      <c r="C1036" s="1" t="s">
        <v>208</v>
      </c>
      <c r="D1036" s="1">
        <v>10</v>
      </c>
      <c r="E1036" s="2" t="str">
        <f>IF(COUNTIF(ZoneFiche[Zone],C1036)&gt;0,"Ja","Nee")</f>
        <v>Nee</v>
      </c>
    </row>
    <row r="1037" spans="2:5" x14ac:dyDescent="0.25">
      <c r="B1037" s="1">
        <v>9950</v>
      </c>
      <c r="C1037" s="1" t="s">
        <v>68</v>
      </c>
      <c r="D1037" s="1">
        <v>20</v>
      </c>
      <c r="E1037" s="2" t="str">
        <f>IF(COUNTIF(ZoneFiche[Zone],C1037)&gt;0,"Ja","Nee")</f>
        <v>Nee</v>
      </c>
    </row>
    <row r="1038" spans="2:5" x14ac:dyDescent="0.25">
      <c r="B1038" s="1">
        <v>9950</v>
      </c>
      <c r="C1038" s="1" t="s">
        <v>62</v>
      </c>
      <c r="D1038" s="1">
        <v>65</v>
      </c>
      <c r="E1038" s="2" t="str">
        <f>IF(COUNTIF(ZoneFiche[Zone],C1038)&gt;0,"Ja","Nee")</f>
        <v>Nee</v>
      </c>
    </row>
    <row r="1039" spans="2:5" x14ac:dyDescent="0.25">
      <c r="B1039" s="1">
        <v>9950</v>
      </c>
      <c r="C1039" s="1" t="s">
        <v>232</v>
      </c>
      <c r="D1039" s="1">
        <v>15</v>
      </c>
      <c r="E1039" s="2" t="str">
        <f>IF(COUNTIF(ZoneFiche[Zone],C1039)&gt;0,"Ja","Nee")</f>
        <v>Nee</v>
      </c>
    </row>
    <row r="1040" spans="2:5" x14ac:dyDescent="0.25">
      <c r="B1040" s="1">
        <v>9960</v>
      </c>
      <c r="C1040" s="1" t="s">
        <v>236</v>
      </c>
      <c r="D1040" s="1">
        <v>23</v>
      </c>
      <c r="E1040" s="2" t="str">
        <f>IF(COUNTIF(ZoneFiche[Zone],C1040)&gt;0,"Ja","Nee")</f>
        <v>Nee</v>
      </c>
    </row>
    <row r="1041" spans="2:5" x14ac:dyDescent="0.25">
      <c r="B1041" s="1">
        <v>9960</v>
      </c>
      <c r="C1041" s="1" t="s">
        <v>208</v>
      </c>
      <c r="D1041" s="1">
        <v>70</v>
      </c>
      <c r="E1041" s="2" t="str">
        <f>IF(COUNTIF(ZoneFiche[Zone],C1041)&gt;0,"Ja","Nee")</f>
        <v>Nee</v>
      </c>
    </row>
    <row r="1042" spans="2:5" x14ac:dyDescent="0.25">
      <c r="B1042" s="1">
        <v>9960</v>
      </c>
      <c r="C1042" s="1" t="s">
        <v>235</v>
      </c>
      <c r="D1042" s="1">
        <v>7</v>
      </c>
      <c r="E1042" s="2" t="str">
        <f>IF(COUNTIF(ZoneFiche[Zone],C1042)&gt;0,"Ja","Nee")</f>
        <v>Nee</v>
      </c>
    </row>
    <row r="1043" spans="2:5" x14ac:dyDescent="0.25">
      <c r="B1043" s="1">
        <v>9961</v>
      </c>
      <c r="C1043" s="1" t="s">
        <v>236</v>
      </c>
      <c r="D1043" s="1">
        <v>10</v>
      </c>
      <c r="E1043" s="2" t="str">
        <f>IF(COUNTIF(ZoneFiche[Zone],C1043)&gt;0,"Ja","Nee")</f>
        <v>Nee</v>
      </c>
    </row>
    <row r="1044" spans="2:5" x14ac:dyDescent="0.25">
      <c r="B1044" s="1">
        <v>9961</v>
      </c>
      <c r="C1044" s="1" t="s">
        <v>208</v>
      </c>
      <c r="D1044" s="1">
        <v>15</v>
      </c>
      <c r="E1044" s="2" t="str">
        <f>IF(COUNTIF(ZoneFiche[Zone],C1044)&gt;0,"Ja","Nee")</f>
        <v>Nee</v>
      </c>
    </row>
    <row r="1045" spans="2:5" x14ac:dyDescent="0.25">
      <c r="B1045" s="1">
        <v>9961</v>
      </c>
      <c r="C1045" s="1" t="s">
        <v>235</v>
      </c>
      <c r="D1045" s="1">
        <v>75</v>
      </c>
      <c r="E1045" s="2" t="str">
        <f>IF(COUNTIF(ZoneFiche[Zone],C1045)&gt;0,"Ja","Nee")</f>
        <v>Nee</v>
      </c>
    </row>
    <row r="1046" spans="2:5" x14ac:dyDescent="0.25">
      <c r="B1046" s="1">
        <v>9968</v>
      </c>
      <c r="C1046" s="1" t="s">
        <v>232</v>
      </c>
      <c r="D1046" s="1">
        <v>17</v>
      </c>
      <c r="E1046" s="2" t="str">
        <f>IF(COUNTIF(ZoneFiche[Zone],C1046)&gt;0,"Ja","Nee")</f>
        <v>Nee</v>
      </c>
    </row>
    <row r="1047" spans="2:5" x14ac:dyDescent="0.25">
      <c r="B1047" s="1">
        <v>9968</v>
      </c>
      <c r="C1047" s="1" t="s">
        <v>236</v>
      </c>
      <c r="D1047" s="1">
        <v>54</v>
      </c>
      <c r="E1047" s="2" t="str">
        <f>IF(COUNTIF(ZoneFiche[Zone],C1047)&gt;0,"Ja","Nee")</f>
        <v>Nee</v>
      </c>
    </row>
    <row r="1048" spans="2:5" x14ac:dyDescent="0.25">
      <c r="B1048" s="1">
        <v>9968</v>
      </c>
      <c r="C1048" s="1" t="s">
        <v>235</v>
      </c>
      <c r="D1048" s="1">
        <v>25</v>
      </c>
      <c r="E1048" s="2" t="str">
        <f>IF(COUNTIF(ZoneFiche[Zone],C1048)&gt;0,"Ja","Nee")</f>
        <v>Nee</v>
      </c>
    </row>
    <row r="1049" spans="2:5" x14ac:dyDescent="0.25">
      <c r="B1049" s="1">
        <v>9970</v>
      </c>
      <c r="C1049" s="1" t="s">
        <v>232</v>
      </c>
      <c r="D1049" s="1">
        <v>9</v>
      </c>
      <c r="E1049" s="2" t="str">
        <f>IF(COUNTIF(ZoneFiche[Zone],C1049)&gt;0,"Ja","Nee")</f>
        <v>Nee</v>
      </c>
    </row>
    <row r="1050" spans="2:5" x14ac:dyDescent="0.25">
      <c r="B1050" s="1">
        <v>9970</v>
      </c>
      <c r="C1050" s="1" t="s">
        <v>233</v>
      </c>
      <c r="D1050" s="1">
        <v>5</v>
      </c>
      <c r="E1050" s="2" t="str">
        <f>IF(COUNTIF(ZoneFiche[Zone],C1050)&gt;0,"Ja","Nee")</f>
        <v>Nee</v>
      </c>
    </row>
    <row r="1051" spans="2:5" x14ac:dyDescent="0.25">
      <c r="B1051" s="1">
        <v>9970</v>
      </c>
      <c r="C1051" s="1" t="s">
        <v>235</v>
      </c>
      <c r="D1051" s="1">
        <v>86</v>
      </c>
      <c r="E1051" s="2" t="str">
        <f>IF(COUNTIF(ZoneFiche[Zone],C1051)&gt;0,"Ja","Nee")</f>
        <v>Nee</v>
      </c>
    </row>
    <row r="1052" spans="2:5" x14ac:dyDescent="0.25">
      <c r="B1052" s="1">
        <v>9971</v>
      </c>
      <c r="C1052" s="1" t="s">
        <v>62</v>
      </c>
      <c r="D1052" s="1">
        <v>17</v>
      </c>
      <c r="E1052" s="2" t="str">
        <f>IF(COUNTIF(ZoneFiche[Zone],C1052)&gt;0,"Ja","Nee")</f>
        <v>Nee</v>
      </c>
    </row>
    <row r="1053" spans="2:5" x14ac:dyDescent="0.25">
      <c r="B1053" s="1">
        <v>9971</v>
      </c>
      <c r="C1053" s="1" t="s">
        <v>232</v>
      </c>
      <c r="D1053" s="1">
        <v>70</v>
      </c>
      <c r="E1053" s="2" t="str">
        <f>IF(COUNTIF(ZoneFiche[Zone],C1053)&gt;0,"Ja","Nee")</f>
        <v>Nee</v>
      </c>
    </row>
    <row r="1054" spans="2:5" x14ac:dyDescent="0.25">
      <c r="B1054" s="1">
        <v>9971</v>
      </c>
      <c r="C1054" s="1" t="s">
        <v>233</v>
      </c>
      <c r="D1054" s="1">
        <v>11</v>
      </c>
      <c r="E1054" s="2" t="str">
        <f>IF(COUNTIF(ZoneFiche[Zone],C1054)&gt;0,"Ja","Nee")</f>
        <v>Nee</v>
      </c>
    </row>
    <row r="1055" spans="2:5" x14ac:dyDescent="0.25">
      <c r="B1055" s="1">
        <v>9980</v>
      </c>
      <c r="C1055" s="1" t="s">
        <v>235</v>
      </c>
      <c r="D1055" s="1">
        <v>97</v>
      </c>
      <c r="E1055" s="2" t="str">
        <f>IF(COUNTIF(ZoneFiche[Zone],C1055)&gt;0,"Ja","Nee")</f>
        <v>Nee</v>
      </c>
    </row>
    <row r="1056" spans="2:5" x14ac:dyDescent="0.25">
      <c r="B1056" s="1">
        <v>9981</v>
      </c>
      <c r="C1056" s="1" t="s">
        <v>235</v>
      </c>
      <c r="D1056" s="1">
        <v>100</v>
      </c>
      <c r="E1056" s="2" t="str">
        <f>IF(COUNTIF(ZoneFiche[Zone],C1056)&gt;0,"Ja","Nee")</f>
        <v>Nee</v>
      </c>
    </row>
    <row r="1057" spans="2:5" x14ac:dyDescent="0.25">
      <c r="B1057" s="1">
        <v>9982</v>
      </c>
      <c r="C1057" s="1" t="s">
        <v>235</v>
      </c>
      <c r="D1057" s="1">
        <v>100</v>
      </c>
      <c r="E1057" s="2" t="str">
        <f>IF(COUNTIF(ZoneFiche[Zone],C1057)&gt;0,"Ja","Nee")</f>
        <v>Nee</v>
      </c>
    </row>
    <row r="1058" spans="2:5" x14ac:dyDescent="0.25">
      <c r="B1058" s="1">
        <v>9988</v>
      </c>
      <c r="C1058" s="1" t="s">
        <v>235</v>
      </c>
      <c r="D1058" s="1">
        <v>100</v>
      </c>
      <c r="E1058" s="2" t="str">
        <f>IF(COUNTIF(ZoneFiche[Zone],C1058)&gt;0,"Ja","Nee")</f>
        <v>Nee</v>
      </c>
    </row>
    <row r="1059" spans="2:5" x14ac:dyDescent="0.25">
      <c r="B1059" s="1">
        <v>9990</v>
      </c>
      <c r="C1059" s="1" t="s">
        <v>231</v>
      </c>
      <c r="D1059" s="1">
        <v>39</v>
      </c>
      <c r="E1059" s="2" t="str">
        <f>IF(COUNTIF(ZoneFiche[Zone],C1059)&gt;0,"Ja","Nee")</f>
        <v>Nee</v>
      </c>
    </row>
    <row r="1060" spans="2:5" x14ac:dyDescent="0.25">
      <c r="B1060" s="1">
        <v>9990</v>
      </c>
      <c r="C1060" s="1" t="s">
        <v>46</v>
      </c>
      <c r="D1060" s="1">
        <v>51</v>
      </c>
      <c r="E1060" s="2" t="str">
        <f>IF(COUNTIF(ZoneFiche[Zone],C1060)&gt;0,"Ja","Nee")</f>
        <v>Nee</v>
      </c>
    </row>
    <row r="1061" spans="2:5" x14ac:dyDescent="0.25">
      <c r="B1061" s="1">
        <v>9991</v>
      </c>
      <c r="C1061" s="1" t="s">
        <v>231</v>
      </c>
      <c r="D1061" s="1">
        <v>10</v>
      </c>
      <c r="E1061" s="2" t="str">
        <f>IF(COUNTIF(ZoneFiche[Zone],C1061)&gt;0,"Ja","Nee")</f>
        <v>Nee</v>
      </c>
    </row>
    <row r="1062" spans="2:5" x14ac:dyDescent="0.25">
      <c r="B1062" s="1">
        <v>9991</v>
      </c>
      <c r="C1062" s="1" t="s">
        <v>232</v>
      </c>
      <c r="D1062" s="1">
        <v>24</v>
      </c>
      <c r="E1062" s="2" t="str">
        <f>IF(COUNTIF(ZoneFiche[Zone],C1062)&gt;0,"Ja","Nee")</f>
        <v>Nee</v>
      </c>
    </row>
    <row r="1063" spans="2:5" x14ac:dyDescent="0.25">
      <c r="B1063" s="1">
        <v>9991</v>
      </c>
      <c r="C1063" s="1" t="s">
        <v>46</v>
      </c>
      <c r="D1063" s="1">
        <v>50</v>
      </c>
      <c r="E1063" s="2" t="str">
        <f>IF(COUNTIF(ZoneFiche[Zone],C1063)&gt;0,"Ja","Nee")</f>
        <v>Nee</v>
      </c>
    </row>
    <row r="1064" spans="2:5" x14ac:dyDescent="0.25">
      <c r="B1064" s="1">
        <v>9991</v>
      </c>
      <c r="C1064" s="1" t="s">
        <v>235</v>
      </c>
      <c r="D1064" s="1">
        <v>10</v>
      </c>
      <c r="E1064" s="2" t="str">
        <f>IF(COUNTIF(ZoneFiche[Zone],C1064)&gt;0,"Ja","Nee")</f>
        <v>Nee</v>
      </c>
    </row>
    <row r="1065" spans="2:5" x14ac:dyDescent="0.25">
      <c r="B1065" s="1">
        <v>9992</v>
      </c>
      <c r="C1065" s="1" t="s">
        <v>46</v>
      </c>
      <c r="D1065" s="1">
        <v>86</v>
      </c>
      <c r="E1065" s="2" t="str">
        <f>IF(COUNTIF(ZoneFiche[Zone],C1065)&gt;0,"Ja","Nee")</f>
        <v>Nee</v>
      </c>
    </row>
    <row r="1066" spans="2:5" x14ac:dyDescent="0.25">
      <c r="B1066" s="1">
        <v>9992</v>
      </c>
      <c r="C1066" s="1" t="s">
        <v>162</v>
      </c>
      <c r="D1066" s="1">
        <v>14</v>
      </c>
      <c r="E1066" s="2" t="str">
        <f>IF(COUNTIF(ZoneFiche[Zone],C1066)&gt;0,"Ja","Nee")</f>
        <v>Nee</v>
      </c>
    </row>
  </sheetData>
  <sheetProtection algorithmName="SHA-512" hashValue="bTBbB93qsJy+Ear4afTRyzFTc/o2y0hVoDWjM/aZdKQQgMWK3wDnQvapVvJ0zQzZrlyVkQkLeuzGpfdaQXKZCw==" saltValue="0WRlqcRJufUIiE/VnFotXw==" spinCount="100000" sheet="1" objects="1" scenarios="1"/>
  <mergeCells count="2">
    <mergeCell ref="A1:D3"/>
    <mergeCell ref="B4:H4"/>
  </mergeCells>
  <conditionalFormatting sqref="E1:E1048576">
    <cfRule type="cellIs" dxfId="3" priority="1" operator="equal">
      <formula>"Ja"</formula>
    </cfRule>
    <cfRule type="cellIs" dxfId="2" priority="2" operator="equal">
      <formula>"Nee"</formula>
    </cfRule>
  </conditionalFormatting>
  <pageMargins left="0.7" right="0.7" top="0.75" bottom="0.75" header="0.3" footer="0.3"/>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28076-A49C-4181-96C1-AF520DB5C100}">
  <sheetPr>
    <tabColor rgb="FFFFC000"/>
  </sheetPr>
  <dimension ref="A1:K14"/>
  <sheetViews>
    <sheetView showGridLines="0" workbookViewId="0">
      <selection activeCell="D21" sqref="D21"/>
    </sheetView>
  </sheetViews>
  <sheetFormatPr defaultRowHeight="13.2" x14ac:dyDescent="0.25"/>
  <cols>
    <col min="1" max="1" width="3.33203125" customWidth="1"/>
    <col min="2" max="2" width="16.109375" bestFit="1" customWidth="1"/>
    <col min="3" max="3" width="2.44140625" customWidth="1"/>
    <col min="4" max="4" width="18.6640625" bestFit="1" customWidth="1"/>
    <col min="5" max="5" width="26.88671875" bestFit="1" customWidth="1"/>
    <col min="6" max="6" width="13.33203125" bestFit="1" customWidth="1"/>
    <col min="7" max="7" width="13.5546875" bestFit="1" customWidth="1"/>
    <col min="8" max="8" width="3" customWidth="1"/>
    <col min="9" max="9" width="13.33203125" bestFit="1" customWidth="1"/>
    <col min="10" max="10" width="59" bestFit="1" customWidth="1"/>
  </cols>
  <sheetData>
    <row r="1" spans="1:11" x14ac:dyDescent="0.25">
      <c r="A1" s="109" t="s">
        <v>85</v>
      </c>
      <c r="B1" s="109"/>
      <c r="C1" s="109"/>
      <c r="D1" s="109"/>
      <c r="E1" s="9"/>
      <c r="F1" s="9"/>
      <c r="G1" s="9"/>
      <c r="H1" s="9"/>
      <c r="I1" s="9"/>
      <c r="J1" s="9"/>
      <c r="K1" s="9"/>
    </row>
    <row r="2" spans="1:11" x14ac:dyDescent="0.25">
      <c r="A2" s="109"/>
      <c r="B2" s="109"/>
      <c r="C2" s="109"/>
      <c r="D2" s="109"/>
      <c r="E2" s="9"/>
      <c r="F2" s="9"/>
      <c r="G2" s="9"/>
      <c r="H2" s="9"/>
      <c r="I2" s="9"/>
      <c r="J2" s="9"/>
      <c r="K2" s="9"/>
    </row>
    <row r="3" spans="1:11" x14ac:dyDescent="0.25">
      <c r="A3" s="109"/>
      <c r="B3" s="109"/>
      <c r="C3" s="109"/>
      <c r="D3" s="109"/>
      <c r="E3" s="9"/>
      <c r="F3" s="9"/>
      <c r="G3" s="9"/>
      <c r="H3" s="9"/>
      <c r="I3" s="9"/>
      <c r="J3" s="9"/>
      <c r="K3" s="9"/>
    </row>
    <row r="4" spans="1:11" x14ac:dyDescent="0.25">
      <c r="B4" s="87" t="s">
        <v>283</v>
      </c>
      <c r="C4" s="87"/>
      <c r="D4" s="87"/>
      <c r="E4" s="87"/>
      <c r="F4" s="87"/>
      <c r="G4" s="87"/>
      <c r="H4" s="87"/>
      <c r="I4" s="87"/>
      <c r="J4" s="87"/>
      <c r="K4" s="87"/>
    </row>
    <row r="5" spans="1:11" ht="13.8" thickBot="1" x14ac:dyDescent="0.3"/>
    <row r="6" spans="1:11" x14ac:dyDescent="0.25">
      <c r="B6" s="22" t="s">
        <v>82</v>
      </c>
      <c r="D6" s="41" t="s">
        <v>15</v>
      </c>
      <c r="E6" s="42" t="s">
        <v>276</v>
      </c>
      <c r="F6" s="42" t="s">
        <v>83</v>
      </c>
      <c r="G6" s="43" t="s">
        <v>86</v>
      </c>
      <c r="I6" s="21" t="s">
        <v>84</v>
      </c>
      <c r="J6" s="21" t="s">
        <v>5</v>
      </c>
    </row>
    <row r="7" spans="1:11" ht="13.8" thickBot="1" x14ac:dyDescent="0.3">
      <c r="B7" s="20">
        <v>3460</v>
      </c>
      <c r="D7" s="14" cm="1">
        <f t="array" ref="D7:G8">_xlfn._xlws.FILTER(PostcodeLijst[],PostcodeLijst[Postcode]=Postcodezoeker!B7)</f>
        <v>3460</v>
      </c>
      <c r="E7" s="15" t="str">
        <v>TS KERSBEEK</v>
      </c>
      <c r="F7" s="15">
        <v>91</v>
      </c>
      <c r="G7" s="16" t="str">
        <v>Nee</v>
      </c>
      <c r="I7" s="1" t="s">
        <v>15</v>
      </c>
      <c r="J7" s="1" t="s">
        <v>15</v>
      </c>
    </row>
    <row r="8" spans="1:11" x14ac:dyDescent="0.25">
      <c r="D8" s="14">
        <v>3460</v>
      </c>
      <c r="E8" s="15" t="str">
        <v>TS DIEST</v>
      </c>
      <c r="F8" s="15">
        <v>8</v>
      </c>
      <c r="G8" s="16" t="str">
        <v>Ja</v>
      </c>
      <c r="I8" s="1" t="s">
        <v>275</v>
      </c>
      <c r="J8" s="1" t="s">
        <v>273</v>
      </c>
    </row>
    <row r="9" spans="1:11" x14ac:dyDescent="0.25">
      <c r="B9" s="110" t="s">
        <v>272</v>
      </c>
      <c r="D9" s="14"/>
      <c r="E9" s="15"/>
      <c r="F9" s="15"/>
      <c r="G9" s="16"/>
      <c r="I9" s="1" t="s">
        <v>277</v>
      </c>
      <c r="J9" s="1" t="s">
        <v>278</v>
      </c>
    </row>
    <row r="10" spans="1:11" x14ac:dyDescent="0.25">
      <c r="B10" s="110"/>
      <c r="D10" s="14"/>
      <c r="E10" s="15"/>
      <c r="F10" s="15"/>
      <c r="G10" s="16"/>
      <c r="I10" s="1" t="s">
        <v>83</v>
      </c>
      <c r="J10" s="1" t="s">
        <v>274</v>
      </c>
    </row>
    <row r="11" spans="1:11" x14ac:dyDescent="0.25">
      <c r="B11" s="110"/>
      <c r="D11" s="14"/>
      <c r="E11" s="15"/>
      <c r="F11" s="15"/>
      <c r="G11" s="16"/>
      <c r="I11" s="1" t="s">
        <v>86</v>
      </c>
      <c r="J11" s="1" t="s">
        <v>87</v>
      </c>
    </row>
    <row r="12" spans="1:11" x14ac:dyDescent="0.25">
      <c r="B12" s="110"/>
      <c r="D12" s="14"/>
      <c r="E12" s="15"/>
      <c r="F12" s="15"/>
      <c r="G12" s="16"/>
    </row>
    <row r="13" spans="1:11" x14ac:dyDescent="0.25">
      <c r="D13" s="14"/>
      <c r="E13" s="15"/>
      <c r="F13" s="15"/>
      <c r="G13" s="16"/>
    </row>
    <row r="14" spans="1:11" ht="13.8" thickBot="1" x14ac:dyDescent="0.3">
      <c r="D14" s="17"/>
      <c r="E14" s="18"/>
      <c r="F14" s="18"/>
      <c r="G14" s="19"/>
    </row>
  </sheetData>
  <mergeCells count="3">
    <mergeCell ref="A1:D3"/>
    <mergeCell ref="B9:B12"/>
    <mergeCell ref="B4:K4"/>
  </mergeCells>
  <conditionalFormatting sqref="G7:G14">
    <cfRule type="cellIs" dxfId="1" priority="13" operator="equal">
      <formula>"Ja"</formula>
    </cfRule>
    <cfRule type="cellIs" dxfId="0" priority="14" operator="equal">
      <formula>"Nee"</formula>
    </cfRule>
  </conditionalFormatting>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4149C-36A2-4DB7-B12E-35423D6048DC}">
  <sheetPr>
    <tabColor rgb="FFFF0000"/>
  </sheetPr>
  <dimension ref="A1:K63"/>
  <sheetViews>
    <sheetView showGridLines="0" zoomScale="115" zoomScaleNormal="115" workbookViewId="0">
      <selection activeCell="C12" sqref="C12"/>
    </sheetView>
  </sheetViews>
  <sheetFormatPr defaultRowHeight="13.2" x14ac:dyDescent="0.25"/>
  <cols>
    <col min="2" max="2" width="35.77734375" bestFit="1" customWidth="1"/>
    <col min="3" max="3" width="24.109375" bestFit="1" customWidth="1"/>
    <col min="4" max="4" width="7.6640625" bestFit="1" customWidth="1"/>
    <col min="5" max="5" width="78.33203125" bestFit="1" customWidth="1"/>
    <col min="7" max="7" width="15.88671875" bestFit="1" customWidth="1"/>
    <col min="8" max="8" width="17.33203125" bestFit="1" customWidth="1"/>
    <col min="9" max="9" width="37.109375" bestFit="1" customWidth="1"/>
  </cols>
  <sheetData>
    <row r="1" spans="1:11" ht="13.2" customHeight="1" x14ac:dyDescent="0.25">
      <c r="A1" s="83" t="s">
        <v>261</v>
      </c>
      <c r="B1" s="83"/>
      <c r="C1" s="83"/>
      <c r="D1" s="83"/>
      <c r="E1" s="83"/>
      <c r="F1" s="9"/>
      <c r="G1" s="9"/>
      <c r="H1" s="9"/>
      <c r="I1" s="9"/>
      <c r="J1" s="9"/>
      <c r="K1" s="9"/>
    </row>
    <row r="2" spans="1:11" ht="13.2" customHeight="1" x14ac:dyDescent="0.25">
      <c r="A2" s="83"/>
      <c r="B2" s="83"/>
      <c r="C2" s="83"/>
      <c r="D2" s="83"/>
      <c r="E2" s="83"/>
      <c r="F2" s="9"/>
      <c r="G2" s="9"/>
      <c r="H2" s="9"/>
      <c r="I2" s="9"/>
      <c r="J2" s="9"/>
      <c r="K2" s="9"/>
    </row>
    <row r="3" spans="1:11" ht="13.2" customHeight="1" x14ac:dyDescent="0.25">
      <c r="A3" s="83"/>
      <c r="B3" s="83"/>
      <c r="C3" s="83"/>
      <c r="D3" s="83"/>
      <c r="E3" s="83"/>
      <c r="F3" s="9"/>
      <c r="G3" s="9"/>
      <c r="H3" s="9"/>
      <c r="I3" s="9"/>
      <c r="J3" s="9"/>
      <c r="K3" s="9"/>
    </row>
    <row r="5" spans="1:11" ht="58.2" customHeight="1" x14ac:dyDescent="0.25">
      <c r="B5" s="52" t="s">
        <v>322</v>
      </c>
      <c r="C5" s="112" t="s">
        <v>380</v>
      </c>
      <c r="D5" s="112"/>
      <c r="E5" s="112"/>
      <c r="F5" s="112"/>
      <c r="G5" s="112"/>
      <c r="H5" s="112"/>
      <c r="I5" s="112"/>
      <c r="J5" s="112"/>
    </row>
    <row r="7" spans="1:11" ht="19.8" thickBot="1" x14ac:dyDescent="0.4">
      <c r="B7" s="29" t="s">
        <v>247</v>
      </c>
      <c r="G7" s="29" t="s">
        <v>254</v>
      </c>
    </row>
    <row r="8" spans="1:11" ht="13.8" thickTop="1" x14ac:dyDescent="0.25"/>
    <row r="9" spans="1:11" x14ac:dyDescent="0.25">
      <c r="B9" s="37" t="s">
        <v>269</v>
      </c>
      <c r="C9" s="37" t="s">
        <v>268</v>
      </c>
      <c r="D9" s="37" t="s">
        <v>248</v>
      </c>
      <c r="E9" s="37" t="s">
        <v>5</v>
      </c>
      <c r="G9" s="37"/>
      <c r="H9" s="37" t="s">
        <v>258</v>
      </c>
    </row>
    <row r="10" spans="1:11" x14ac:dyDescent="0.25">
      <c r="B10" s="1" t="s">
        <v>16</v>
      </c>
      <c r="C10" s="30" t="s">
        <v>28</v>
      </c>
      <c r="D10" s="31"/>
      <c r="E10" s="31" t="s">
        <v>324</v>
      </c>
      <c r="G10" s="1" t="s">
        <v>255</v>
      </c>
      <c r="H10" s="61">
        <f>C54*C17</f>
        <v>0</v>
      </c>
      <c r="I10" s="51" t="s">
        <v>329</v>
      </c>
    </row>
    <row r="11" spans="1:11" x14ac:dyDescent="0.25">
      <c r="B11" s="1" t="s">
        <v>318</v>
      </c>
      <c r="C11" s="30">
        <v>0.5</v>
      </c>
      <c r="D11" s="31" t="s">
        <v>249</v>
      </c>
      <c r="E11" s="31" t="s">
        <v>323</v>
      </c>
      <c r="G11" s="1" t="s">
        <v>256</v>
      </c>
      <c r="H11" s="61">
        <f>C18*C55</f>
        <v>0</v>
      </c>
      <c r="I11" s="51" t="s">
        <v>328</v>
      </c>
    </row>
    <row r="12" spans="1:11" ht="13.8" thickBot="1" x14ac:dyDescent="0.3">
      <c r="B12" s="1" t="s">
        <v>364</v>
      </c>
      <c r="C12" s="32">
        <v>0.5</v>
      </c>
      <c r="D12" s="31"/>
      <c r="E12" s="31" t="s">
        <v>263</v>
      </c>
      <c r="G12" s="54" t="s">
        <v>257</v>
      </c>
      <c r="H12" s="63">
        <f>C56*C19</f>
        <v>0</v>
      </c>
    </row>
    <row r="13" spans="1:11" ht="13.8" thickTop="1" x14ac:dyDescent="0.25">
      <c r="B13" s="1" t="s">
        <v>251</v>
      </c>
      <c r="C13" s="30">
        <v>252</v>
      </c>
      <c r="D13" s="31" t="s">
        <v>252</v>
      </c>
      <c r="E13" s="31" t="s">
        <v>264</v>
      </c>
      <c r="G13" s="53" t="s">
        <v>258</v>
      </c>
      <c r="H13" s="62">
        <f>SUM(H10:H12)</f>
        <v>0</v>
      </c>
    </row>
    <row r="14" spans="1:11" x14ac:dyDescent="0.25">
      <c r="B14" s="1" t="s">
        <v>365</v>
      </c>
      <c r="C14" s="35">
        <v>1</v>
      </c>
      <c r="D14" s="31"/>
      <c r="E14" s="31" t="s">
        <v>265</v>
      </c>
    </row>
    <row r="15" spans="1:11" x14ac:dyDescent="0.25">
      <c r="B15" s="1" t="s">
        <v>366</v>
      </c>
      <c r="C15" s="35">
        <v>0</v>
      </c>
      <c r="D15" s="31"/>
      <c r="E15" s="31" t="s">
        <v>266</v>
      </c>
      <c r="G15" s="1" t="s">
        <v>259</v>
      </c>
      <c r="H15" s="64">
        <f>SUM(C55:C56)</f>
        <v>0</v>
      </c>
    </row>
    <row r="16" spans="1:11" x14ac:dyDescent="0.25">
      <c r="B16" s="1" t="s">
        <v>367</v>
      </c>
      <c r="C16" s="35">
        <v>0</v>
      </c>
      <c r="D16" s="31"/>
      <c r="E16" s="31" t="s">
        <v>267</v>
      </c>
      <c r="G16" s="1" t="s">
        <v>260</v>
      </c>
      <c r="H16" s="61" t="e">
        <f>H13/H15</f>
        <v>#DIV/0!</v>
      </c>
    </row>
    <row r="17" spans="2:5" x14ac:dyDescent="0.25">
      <c r="B17" s="1" t="s">
        <v>368</v>
      </c>
      <c r="C17" s="36">
        <v>100</v>
      </c>
      <c r="D17" s="31" t="s">
        <v>262</v>
      </c>
      <c r="E17" s="31" t="s">
        <v>325</v>
      </c>
    </row>
    <row r="18" spans="2:5" x14ac:dyDescent="0.25">
      <c r="B18" s="1" t="s">
        <v>369</v>
      </c>
      <c r="C18" s="36">
        <v>200</v>
      </c>
      <c r="D18" s="31" t="s">
        <v>262</v>
      </c>
      <c r="E18" s="31" t="s">
        <v>327</v>
      </c>
    </row>
    <row r="19" spans="2:5" x14ac:dyDescent="0.25">
      <c r="B19" s="1" t="s">
        <v>370</v>
      </c>
      <c r="C19" s="36">
        <v>0</v>
      </c>
      <c r="D19" s="31" t="s">
        <v>262</v>
      </c>
      <c r="E19" s="31" t="s">
        <v>326</v>
      </c>
    </row>
    <row r="21" spans="2:5" ht="17.399999999999999" thickBot="1" x14ac:dyDescent="0.35">
      <c r="B21" s="68" t="s">
        <v>371</v>
      </c>
      <c r="C21" s="68"/>
    </row>
    <row r="22" spans="2:5" ht="13.8" thickTop="1" x14ac:dyDescent="0.25"/>
    <row r="23" spans="2:5" x14ac:dyDescent="0.25">
      <c r="B23" s="37" t="s">
        <v>269</v>
      </c>
      <c r="C23" s="37" t="s">
        <v>268</v>
      </c>
      <c r="D23" s="37" t="s">
        <v>248</v>
      </c>
      <c r="E23" s="37" t="s">
        <v>5</v>
      </c>
    </row>
    <row r="24" spans="2:5" x14ac:dyDescent="0.25">
      <c r="B24" s="1" t="s">
        <v>372</v>
      </c>
      <c r="C24" s="59">
        <v>46006</v>
      </c>
      <c r="D24" s="1"/>
      <c r="E24" s="1"/>
    </row>
    <row r="25" spans="2:5" x14ac:dyDescent="0.25">
      <c r="B25" s="1" t="s">
        <v>373</v>
      </c>
      <c r="C25" s="57">
        <v>46132</v>
      </c>
      <c r="D25" s="1"/>
      <c r="E25" s="1"/>
    </row>
    <row r="26" spans="2:5" ht="13.8" thickBot="1" x14ac:dyDescent="0.3">
      <c r="B26" s="54" t="s">
        <v>374</v>
      </c>
      <c r="C26" s="58">
        <v>2</v>
      </c>
      <c r="D26" s="54"/>
      <c r="E26" s="54"/>
    </row>
    <row r="27" spans="2:5" ht="13.8" thickTop="1" x14ac:dyDescent="0.25">
      <c r="B27" s="53" t="s">
        <v>375</v>
      </c>
      <c r="C27" s="60">
        <f>_xlfn.DAYS(C25,C24)*C26</f>
        <v>252</v>
      </c>
      <c r="D27" s="53"/>
      <c r="E27" s="53"/>
    </row>
    <row r="29" spans="2:5" ht="19.8" thickBot="1" x14ac:dyDescent="0.4">
      <c r="B29" s="29" t="s">
        <v>250</v>
      </c>
    </row>
    <row r="30" spans="2:5" ht="13.8" thickTop="1" x14ac:dyDescent="0.25"/>
    <row r="31" spans="2:5" x14ac:dyDescent="0.25">
      <c r="B31" s="37" t="s">
        <v>330</v>
      </c>
      <c r="C31" s="37" t="s">
        <v>268</v>
      </c>
      <c r="D31" s="37" t="s">
        <v>248</v>
      </c>
      <c r="E31" s="65" t="s">
        <v>322</v>
      </c>
    </row>
    <row r="32" spans="2:5" x14ac:dyDescent="0.25">
      <c r="B32" s="111" t="s">
        <v>334</v>
      </c>
      <c r="C32" s="111"/>
      <c r="D32" s="111"/>
      <c r="E32" s="66"/>
    </row>
    <row r="33" spans="2:5" x14ac:dyDescent="0.25">
      <c r="B33" s="1" t="s">
        <v>331</v>
      </c>
      <c r="C33" s="34">
        <f>C14*C12*C11</f>
        <v>0.25</v>
      </c>
      <c r="D33" s="31" t="s">
        <v>249</v>
      </c>
      <c r="E33" s="1"/>
    </row>
    <row r="34" spans="2:5" x14ac:dyDescent="0.25">
      <c r="B34" s="1" t="s">
        <v>332</v>
      </c>
      <c r="C34" s="34">
        <f>C15*C12*C11</f>
        <v>0</v>
      </c>
      <c r="D34" s="31" t="s">
        <v>249</v>
      </c>
      <c r="E34" s="1"/>
    </row>
    <row r="35" spans="2:5" x14ac:dyDescent="0.25">
      <c r="B35" s="1" t="s">
        <v>333</v>
      </c>
      <c r="C35" s="34">
        <f>C16*C12*C11</f>
        <v>0</v>
      </c>
      <c r="D35" s="31" t="s">
        <v>249</v>
      </c>
      <c r="E35" s="1"/>
    </row>
    <row r="36" spans="2:5" x14ac:dyDescent="0.25">
      <c r="B36" s="111" t="s">
        <v>343</v>
      </c>
      <c r="C36" s="111"/>
      <c r="D36" s="111"/>
      <c r="E36" s="66"/>
    </row>
    <row r="37" spans="2:5" ht="13.8" thickBot="1" x14ac:dyDescent="0.3">
      <c r="B37" s="1" t="s">
        <v>335</v>
      </c>
      <c r="C37" s="55">
        <f>_xlfn.XLOOKUP(C10,ZoneFiche[Zone],ZoneFiche[LF gem. ])</f>
        <v>3.3</v>
      </c>
      <c r="D37" s="31" t="s">
        <v>249</v>
      </c>
      <c r="E37" s="1"/>
    </row>
    <row r="38" spans="2:5" ht="14.4" thickTop="1" thickBot="1" x14ac:dyDescent="0.3">
      <c r="B38" s="1" t="s">
        <v>336</v>
      </c>
      <c r="C38" s="55">
        <f>_xlfn.XLOOKUP(C10,ZoneFiche[Zone],ZoneFiche[SF gem. '[MW']])</f>
        <v>2.36</v>
      </c>
      <c r="D38" s="31" t="s">
        <v>249</v>
      </c>
      <c r="E38" s="1"/>
    </row>
    <row r="39" spans="2:5" ht="14.4" thickTop="1" thickBot="1" x14ac:dyDescent="0.3">
      <c r="B39" s="1" t="s">
        <v>337</v>
      </c>
      <c r="C39" s="55">
        <f>_xlfn.XLOOKUP(C10,ZoneFiche[Zone],ZoneFiche[MU gem. '[MW']])</f>
        <v>0.69</v>
      </c>
      <c r="D39" s="31" t="s">
        <v>249</v>
      </c>
      <c r="E39" s="1"/>
    </row>
    <row r="40" spans="2:5" ht="13.8" thickTop="1" x14ac:dyDescent="0.25">
      <c r="B40" s="111" t="s">
        <v>341</v>
      </c>
      <c r="C40" s="111"/>
      <c r="D40" s="111"/>
      <c r="E40" s="67" t="s">
        <v>342</v>
      </c>
    </row>
    <row r="41" spans="2:5" x14ac:dyDescent="0.25">
      <c r="B41" s="1" t="s">
        <v>338</v>
      </c>
      <c r="C41" s="34">
        <f>MIN(C37,C33)</f>
        <v>0.25</v>
      </c>
      <c r="D41" s="31" t="s">
        <v>249</v>
      </c>
      <c r="E41" s="31" t="s">
        <v>344</v>
      </c>
    </row>
    <row r="42" spans="2:5" x14ac:dyDescent="0.25">
      <c r="B42" s="1" t="s">
        <v>339</v>
      </c>
      <c r="C42" s="34">
        <f>MIN(C34,C38)</f>
        <v>0</v>
      </c>
      <c r="D42" s="31" t="s">
        <v>249</v>
      </c>
      <c r="E42" s="31" t="s">
        <v>344</v>
      </c>
    </row>
    <row r="43" spans="2:5" x14ac:dyDescent="0.25">
      <c r="B43" s="1" t="s">
        <v>340</v>
      </c>
      <c r="C43" s="34">
        <f>MIN(C35,C39)</f>
        <v>0</v>
      </c>
      <c r="D43" s="31" t="s">
        <v>249</v>
      </c>
      <c r="E43" s="31" t="s">
        <v>344</v>
      </c>
    </row>
    <row r="44" spans="2:5" x14ac:dyDescent="0.25">
      <c r="B44" s="111" t="s">
        <v>345</v>
      </c>
      <c r="C44" s="111"/>
      <c r="D44" s="111"/>
      <c r="E44" s="66"/>
    </row>
    <row r="45" spans="2:5" x14ac:dyDescent="0.25">
      <c r="B45" s="1" t="s">
        <v>347</v>
      </c>
      <c r="C45" s="34">
        <f>IF(C60&gt;C17,C41*C13,0)</f>
        <v>0</v>
      </c>
      <c r="D45" s="31" t="s">
        <v>253</v>
      </c>
      <c r="E45" s="1"/>
    </row>
    <row r="46" spans="2:5" x14ac:dyDescent="0.25">
      <c r="B46" s="1" t="s">
        <v>348</v>
      </c>
      <c r="C46" s="34">
        <f>IF(AND(C61&gt;C18,C60&gt;C17),0.4*C41*C13,0)</f>
        <v>0</v>
      </c>
      <c r="D46" s="31" t="s">
        <v>253</v>
      </c>
      <c r="E46" s="31" t="s">
        <v>346</v>
      </c>
    </row>
    <row r="47" spans="2:5" x14ac:dyDescent="0.25">
      <c r="B47" s="1" t="s">
        <v>349</v>
      </c>
      <c r="C47" s="34">
        <f>IF(C61&gt;C18,C42*C13,0)</f>
        <v>0</v>
      </c>
      <c r="D47" s="31" t="s">
        <v>253</v>
      </c>
      <c r="E47" s="31" t="s">
        <v>376</v>
      </c>
    </row>
    <row r="48" spans="2:5" x14ac:dyDescent="0.25">
      <c r="B48" s="1" t="s">
        <v>350</v>
      </c>
      <c r="C48" s="34">
        <f>IF(C62&gt;C19,C43*C13,0)</f>
        <v>0</v>
      </c>
      <c r="D48" s="31" t="s">
        <v>253</v>
      </c>
      <c r="E48" s="1"/>
    </row>
    <row r="49" spans="2:5" x14ac:dyDescent="0.25">
      <c r="B49" s="111" t="s">
        <v>351</v>
      </c>
      <c r="C49" s="111"/>
      <c r="D49" s="111"/>
      <c r="E49" s="66"/>
    </row>
    <row r="50" spans="2:5" ht="13.8" thickBot="1" x14ac:dyDescent="0.3">
      <c r="B50" s="1" t="s">
        <v>353</v>
      </c>
      <c r="C50" s="55">
        <f>_xlfn.XLOOKUP(C10,ZoneFiche[Zone],ZoneFiche[LF Volume Totaal])</f>
        <v>373.19</v>
      </c>
      <c r="D50" s="31" t="s">
        <v>253</v>
      </c>
      <c r="E50" s="1"/>
    </row>
    <row r="51" spans="2:5" ht="14.4" thickTop="1" thickBot="1" x14ac:dyDescent="0.3">
      <c r="B51" s="1" t="s">
        <v>354</v>
      </c>
      <c r="C51" s="55">
        <f>_xlfn.XLOOKUP(C10,ZoneFiche[Zone],ZoneFiche[SF Totaal '[MWh']])</f>
        <v>429.7</v>
      </c>
      <c r="D51" s="31" t="s">
        <v>253</v>
      </c>
      <c r="E51" s="31" t="s">
        <v>352</v>
      </c>
    </row>
    <row r="52" spans="2:5" ht="14.4" thickTop="1" thickBot="1" x14ac:dyDescent="0.3">
      <c r="B52" s="1" t="s">
        <v>355</v>
      </c>
      <c r="C52" s="55">
        <f>_xlfn.XLOOKUP(C10,ZoneFiche[Zone],ZoneFiche[MU volume '[MWh']])</f>
        <v>31.25</v>
      </c>
      <c r="D52" s="31" t="s">
        <v>253</v>
      </c>
      <c r="E52" s="1"/>
    </row>
    <row r="53" spans="2:5" ht="13.8" thickTop="1" x14ac:dyDescent="0.25">
      <c r="B53" s="111" t="s">
        <v>359</v>
      </c>
      <c r="C53" s="111"/>
      <c r="D53" s="111"/>
      <c r="E53" s="67" t="s">
        <v>342</v>
      </c>
    </row>
    <row r="54" spans="2:5" x14ac:dyDescent="0.25">
      <c r="B54" s="1" t="s">
        <v>356</v>
      </c>
      <c r="C54" s="56">
        <f>MIN(C45,C50)</f>
        <v>0</v>
      </c>
      <c r="D54" s="31" t="s">
        <v>253</v>
      </c>
      <c r="E54" s="1"/>
    </row>
    <row r="55" spans="2:5" x14ac:dyDescent="0.25">
      <c r="B55" s="1" t="s">
        <v>357</v>
      </c>
      <c r="C55" s="56">
        <f>MIN(C47+C46,C51)</f>
        <v>0</v>
      </c>
      <c r="D55" s="31" t="s">
        <v>253</v>
      </c>
      <c r="E55" s="1"/>
    </row>
    <row r="56" spans="2:5" x14ac:dyDescent="0.25">
      <c r="B56" s="1" t="s">
        <v>358</v>
      </c>
      <c r="C56" s="56">
        <f t="shared" ref="C56" si="0">MIN(C48,C52)</f>
        <v>0</v>
      </c>
      <c r="D56" s="31" t="s">
        <v>253</v>
      </c>
      <c r="E56" s="1"/>
    </row>
    <row r="59" spans="2:5" x14ac:dyDescent="0.25">
      <c r="B59" s="111" t="s">
        <v>360</v>
      </c>
      <c r="C59" s="111"/>
      <c r="D59" s="111"/>
      <c r="E59" s="66"/>
    </row>
    <row r="60" spans="2:5" ht="13.8" thickBot="1" x14ac:dyDescent="0.3">
      <c r="B60" s="1" t="s">
        <v>361</v>
      </c>
      <c r="C60" s="33">
        <f>_xlfn.XLOOKUP(C10,ZoneFiche[Zone],ZoneFiche[LF max prijs])</f>
        <v>0</v>
      </c>
      <c r="D60" s="31" t="s">
        <v>262</v>
      </c>
      <c r="E60" s="1"/>
    </row>
    <row r="61" spans="2:5" ht="14.4" thickTop="1" thickBot="1" x14ac:dyDescent="0.3">
      <c r="B61" s="1" t="s">
        <v>362</v>
      </c>
      <c r="C61" s="33">
        <f>_xlfn.XLOOKUP(C10,ZoneFiche[Zone],ZoneFiche[SF max prijs])</f>
        <v>0</v>
      </c>
      <c r="D61" s="31" t="s">
        <v>262</v>
      </c>
      <c r="E61" s="1"/>
    </row>
    <row r="62" spans="2:5" ht="14.4" thickTop="1" thickBot="1" x14ac:dyDescent="0.3">
      <c r="B62" s="1" t="s">
        <v>363</v>
      </c>
      <c r="C62" s="33">
        <f>_xlfn.XLOOKUP(C10,ZoneFiche[Zone],ZoneFiche[MU max prijs])</f>
        <v>0</v>
      </c>
      <c r="D62" s="31" t="s">
        <v>262</v>
      </c>
      <c r="E62" s="1"/>
    </row>
    <row r="63" spans="2:5" ht="13.8" thickTop="1" x14ac:dyDescent="0.25"/>
  </sheetData>
  <mergeCells count="9">
    <mergeCell ref="B59:D59"/>
    <mergeCell ref="B44:D44"/>
    <mergeCell ref="B49:D49"/>
    <mergeCell ref="B53:D53"/>
    <mergeCell ref="A1:E3"/>
    <mergeCell ref="C5:J5"/>
    <mergeCell ref="B32:D32"/>
    <mergeCell ref="B36:D36"/>
    <mergeCell ref="B40:D40"/>
  </mergeCells>
  <pageMargins left="0.7" right="0.7" top="0.75" bottom="0.75" header="0.3" footer="0.3"/>
  <headerFooter>
    <oddHeader>&amp;C&amp;"Calibri"&amp;10&amp;K000000 Fluvius - Intern&amp;1#_x000D_</oddHeader>
  </headerFooter>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F8D48A2B-EB1C-4E1F-973A-24BA6620F0C2}">
          <x14:formula1>
            <xm:f>ZoneFiche!$C$8:$C$9</xm:f>
          </x14:formula1>
          <xm:sqref>C10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55F3F-6529-4A58-ABF2-5F08D7A7300D}">
  <dimension ref="A1:B8"/>
  <sheetViews>
    <sheetView workbookViewId="0">
      <selection activeCell="B27" sqref="B27"/>
    </sheetView>
  </sheetViews>
  <sheetFormatPr defaultRowHeight="13.2" x14ac:dyDescent="0.25"/>
  <cols>
    <col min="1" max="1" width="28" bestFit="1" customWidth="1"/>
    <col min="2" max="2" width="31.33203125" bestFit="1" customWidth="1"/>
  </cols>
  <sheetData>
    <row r="1" spans="1:2" x14ac:dyDescent="0.25">
      <c r="A1" s="5" t="s">
        <v>18</v>
      </c>
      <c r="B1" s="3" t="s">
        <v>270</v>
      </c>
    </row>
    <row r="2" spans="1:2" x14ac:dyDescent="0.25">
      <c r="A2" s="2" t="s">
        <v>70</v>
      </c>
      <c r="B2" s="1" t="s">
        <v>71</v>
      </c>
    </row>
    <row r="3" spans="1:2" x14ac:dyDescent="0.25">
      <c r="A3" s="2" t="s">
        <v>72</v>
      </c>
      <c r="B3" s="1" t="s">
        <v>73</v>
      </c>
    </row>
    <row r="4" spans="1:2" x14ac:dyDescent="0.25">
      <c r="A4" s="2" t="s">
        <v>74</v>
      </c>
      <c r="B4" s="1" t="s">
        <v>75</v>
      </c>
    </row>
    <row r="5" spans="1:2" x14ac:dyDescent="0.25">
      <c r="A5" s="2" t="s">
        <v>76</v>
      </c>
      <c r="B5" s="1" t="s">
        <v>77</v>
      </c>
    </row>
    <row r="6" spans="1:2" x14ac:dyDescent="0.25">
      <c r="A6" s="2" t="s">
        <v>78</v>
      </c>
      <c r="B6" s="1" t="s">
        <v>79</v>
      </c>
    </row>
    <row r="7" spans="1:2" x14ac:dyDescent="0.25">
      <c r="B7" s="1" t="s">
        <v>80</v>
      </c>
    </row>
    <row r="8" spans="1:2" x14ac:dyDescent="0.25">
      <c r="B8" s="1" t="s">
        <v>81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9B9A549DE9390041906D95B86C0768E7" ma:contentTypeVersion="27" ma:contentTypeDescription="Create a new document." ma:contentTypeScope="" ma:versionID="b2cd78acf8041801963c9866657372f7">
  <xsd:schema xmlns:xsd="http://www.w3.org/2001/XMLSchema" xmlns:xs="http://www.w3.org/2001/XMLSchema" xmlns:p="http://schemas.microsoft.com/office/2006/metadata/properties" xmlns:ns2="52050285-ba08-40c9-8618-8bdb0a97074d" xmlns:ns3="b3d1a33a-4129-47e1-be2e-024a3b2abf70" targetNamespace="http://schemas.microsoft.com/office/2006/metadata/properties" ma:root="true" ma:fieldsID="bd7169c5e4b90b29435c7ff84968c793" ns2:_="" ns3:_="">
    <xsd:import namespace="52050285-ba08-40c9-8618-8bdb0a97074d"/>
    <xsd:import namespace="b3d1a33a-4129-47e1-be2e-024a3b2abf7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Auteur" minOccurs="0"/>
                <xsd:element ref="ns3:TaxCatchAll" minOccurs="0"/>
                <xsd:element ref="ns2:lcf76f155ced4ddcb4097134ff3c332f" minOccurs="0"/>
                <xsd:element ref="ns2:Tegel" minOccurs="0"/>
                <xsd:element ref="ns2:Thema" minOccurs="0"/>
                <xsd:element ref="ns2:MediaServiceObjectDetectorVersions" minOccurs="0"/>
                <xsd:element ref="ns2:MediaServiceSearchProperties" minOccurs="0"/>
                <xsd:element ref="ns2:MediaServiceBillingMetadata" minOccurs="0"/>
                <xsd:element ref="ns3:_dlc_DocId" minOccurs="0"/>
                <xsd:element ref="ns3:_dlc_DocIdUrl" minOccurs="0"/>
                <xsd:element ref="ns3:_dlc_DocIdPersistId" minOccurs="0"/>
                <xsd:element ref="ns2:Inhoud" minOccurs="0"/>
                <xsd:element ref="ns2: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050285-ba08-40c9-8618-8bdb0a9707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Auteur" ma:index="21" nillable="true" ma:displayName="Auteur" ma:list="UserInfo" ma:SharePointGroup="0" ma:internalName="Auteu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66ea02d-408a-42fa-a8a8-033ac1d8e8aa" ma:termSetId="09814cd3-568e-fe90-9814-8d621ff8fb84" ma:anchorId="fba54fb3-c3e1-fe81-a776-ca4b69148c4d" ma:open="true" ma:isKeyword="false">
      <xsd:complexType>
        <xsd:sequence>
          <xsd:element ref="pc:Terms" minOccurs="0" maxOccurs="1"/>
        </xsd:sequence>
      </xsd:complexType>
    </xsd:element>
    <xsd:element name="Tegel" ma:index="25" nillable="true" ma:displayName="Tegel" ma:format="Dropdown" ma:internalName="Tegel">
      <xsd:simpleType>
        <xsd:restriction base="dms:Text">
          <xsd:maxLength value="255"/>
        </xsd:restriction>
      </xsd:simpleType>
    </xsd:element>
    <xsd:element name="Thema" ma:index="26" nillable="true" ma:displayName="Thema" ma:format="Dropdown" ma:internalName="Thema">
      <xsd:simpleType>
        <xsd:restriction base="dms:Text">
          <xsd:maxLength value="255"/>
        </xsd:restriction>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element name="Inhoud" ma:index="33" nillable="true" ma:displayName="Inhoud" ma:description="Eind 2025 zijn alle afbeeldingen van de MarCom‑SharePoint samengebracht in deze map, met als doel ze op te nemen in het DAM voor organisatiebreed gebruik binnen Fluvius." ma:format="Dropdown" ma:internalName="Inhoud">
      <xsd:simpleType>
        <xsd:restriction base="dms:Text">
          <xsd:maxLength value="255"/>
        </xsd:restriction>
      </xsd:simpleType>
    </xsd:element>
    <xsd:element name="Label" ma:index="34" nillable="true" ma:displayName="Label" ma:internalName="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3d1a33a-4129-47e1-be2e-024a3b2abf7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50809584-0f6c-475b-a6b9-ac17555de715}" ma:internalName="TaxCatchAll" ma:showField="CatchAllData" ma:web="b3d1a33a-4129-47e1-be2e-024a3b2abf70">
      <xsd:complexType>
        <xsd:complexContent>
          <xsd:extension base="dms:MultiChoiceLookup">
            <xsd:sequence>
              <xsd:element name="Value" type="dms:Lookup" maxOccurs="unbounded" minOccurs="0" nillable="true"/>
            </xsd:sequence>
          </xsd:extension>
        </xsd:complexContent>
      </xsd:complexType>
    </xsd:element>
    <xsd:element name="_dlc_DocId" ma:index="30" nillable="true" ma:displayName="Document ID Value" ma:description="The value of the document ID assigned to this item." ma:indexed="true" ma:internalName="_dlc_DocId" ma:readOnly="true">
      <xsd:simpleType>
        <xsd:restriction base="dms:Text"/>
      </xsd:simpleType>
    </xsd:element>
    <xsd:element name="_dlc_DocIdUrl" ma:index="3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2"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2050285-ba08-40c9-8618-8bdb0a97074d">
      <Terms xmlns="http://schemas.microsoft.com/office/infopath/2007/PartnerControls"/>
    </lcf76f155ced4ddcb4097134ff3c332f>
    <TaxCatchAll xmlns="b3d1a33a-4129-47e1-be2e-024a3b2abf70" xsi:nil="true"/>
    <Tegel xmlns="52050285-ba08-40c9-8618-8bdb0a97074d" xsi:nil="true"/>
    <Auteur xmlns="52050285-ba08-40c9-8618-8bdb0a97074d">
      <UserInfo>
        <DisplayName/>
        <AccountId xsi:nil="true"/>
        <AccountType/>
      </UserInfo>
    </Auteur>
    <Label xmlns="52050285-ba08-40c9-8618-8bdb0a97074d" xsi:nil="true"/>
    <Thema xmlns="52050285-ba08-40c9-8618-8bdb0a97074d" xsi:nil="true"/>
    <Inhoud xmlns="52050285-ba08-40c9-8618-8bdb0a97074d" xsi:nil="true"/>
    <_dlc_DocId xmlns="b3d1a33a-4129-47e1-be2e-024a3b2abf70">RCV4FRTMMMEJ-1976920587-115923</_dlc_DocId>
    <_dlc_DocIdUrl xmlns="b3d1a33a-4129-47e1-be2e-024a3b2abf70">
      <Url>https://mononline.sharepoint.com/sites/ORG00010/_layouts/15/DocIdRedir.aspx?ID=RCV4FRTMMMEJ-1976920587-115923</Url>
      <Description>RCV4FRTMMMEJ-1976920587-115923</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E0148B7-3825-4174-9105-9CAE8AD821C8}">
  <ds:schemaRefs>
    <ds:schemaRef ds:uri="http://schemas.microsoft.com/DataMashup"/>
  </ds:schemaRefs>
</ds:datastoreItem>
</file>

<file path=customXml/itemProps2.xml><?xml version="1.0" encoding="utf-8"?>
<ds:datastoreItem xmlns:ds="http://schemas.openxmlformats.org/officeDocument/2006/customXml" ds:itemID="{D47019FD-2398-46C5-AC62-FE7B5E9D9F2C}"/>
</file>

<file path=customXml/itemProps3.xml><?xml version="1.0" encoding="utf-8"?>
<ds:datastoreItem xmlns:ds="http://schemas.openxmlformats.org/officeDocument/2006/customXml" ds:itemID="{71FB81CB-7600-4B80-9440-C263DC79EE5C}">
  <ds:schemaRefs>
    <ds:schemaRef ds:uri="http://schemas.microsoft.com/office/2006/metadata/properties"/>
    <ds:schemaRef ds:uri="eba75821-a360-448e-8c24-aa2605006f81"/>
    <ds:schemaRef ds:uri="http://purl.org/dc/elements/1.1/"/>
    <ds:schemaRef ds:uri="http://www.w3.org/XML/1998/namespace"/>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af4defe8-511d-4134-8b25-149c60289377"/>
    <ds:schemaRef ds:uri="http://purl.org/dc/dcmitype/"/>
  </ds:schemaRefs>
</ds:datastoreItem>
</file>

<file path=customXml/itemProps4.xml><?xml version="1.0" encoding="utf-8"?>
<ds:datastoreItem xmlns:ds="http://schemas.openxmlformats.org/officeDocument/2006/customXml" ds:itemID="{D12D5B1E-A0EE-4F28-B8BD-3F29CC75EAFC}">
  <ds:schemaRefs>
    <ds:schemaRef ds:uri="http://schemas.microsoft.com/sharepoint/v3/contenttype/forms"/>
  </ds:schemaRefs>
</ds:datastoreItem>
</file>

<file path=customXml/itemProps5.xml><?xml version="1.0" encoding="utf-8"?>
<ds:datastoreItem xmlns:ds="http://schemas.openxmlformats.org/officeDocument/2006/customXml" ds:itemID="{878151B7-40B7-4B78-A87A-16E5E053572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Voorblad</vt:lpstr>
      <vt:lpstr>ZoneFiche</vt:lpstr>
      <vt:lpstr>ZoneKaart</vt:lpstr>
      <vt:lpstr>Volumes</vt:lpstr>
      <vt:lpstr>FlexTimings</vt:lpstr>
      <vt:lpstr>Postcodelijst</vt:lpstr>
      <vt:lpstr>Postcodezoeker</vt:lpstr>
      <vt:lpstr>FRET</vt:lpstr>
      <vt:lpstr>Gegevensvalidatie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 Wassenhove Kristof</dc:creator>
  <cp:keywords/>
  <dc:description/>
  <cp:lastModifiedBy>Van Wassenhove Kristof</cp:lastModifiedBy>
  <cp:revision/>
  <dcterms:created xsi:type="dcterms:W3CDTF">2025-07-14T08:16:30Z</dcterms:created>
  <dcterms:modified xsi:type="dcterms:W3CDTF">2026-09-14T07:44:44Z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3388a57-ce48-4947-8b83-910a7bee2ddc_Enabled">
    <vt:lpwstr>true</vt:lpwstr>
  </property>
  <property fmtid="{D5CDD505-2E9C-101B-9397-08002B2CF9AE}" pid="3" name="MSIP_Label_33388a57-ce48-4947-8b83-910a7bee2ddc_SetDate">
    <vt:lpwstr>2025-07-14T08:26:26Z</vt:lpwstr>
  </property>
  <property fmtid="{D5CDD505-2E9C-101B-9397-08002B2CF9AE}" pid="4" name="MSIP_Label_33388a57-ce48-4947-8b83-910a7bee2ddc_Method">
    <vt:lpwstr>Standard</vt:lpwstr>
  </property>
  <property fmtid="{D5CDD505-2E9C-101B-9397-08002B2CF9AE}" pid="5" name="MSIP_Label_33388a57-ce48-4947-8b83-910a7bee2ddc_Name">
    <vt:lpwstr>Intern</vt:lpwstr>
  </property>
  <property fmtid="{D5CDD505-2E9C-101B-9397-08002B2CF9AE}" pid="6" name="MSIP_Label_33388a57-ce48-4947-8b83-910a7bee2ddc_SiteId">
    <vt:lpwstr>cc814b9c-9a99-44a2-bc5c-f7f275945ba5</vt:lpwstr>
  </property>
  <property fmtid="{D5CDD505-2E9C-101B-9397-08002B2CF9AE}" pid="7" name="MSIP_Label_33388a57-ce48-4947-8b83-910a7bee2ddc_ActionId">
    <vt:lpwstr>de2021fd-1d7f-4d30-910e-fd56709bb31e</vt:lpwstr>
  </property>
  <property fmtid="{D5CDD505-2E9C-101B-9397-08002B2CF9AE}" pid="8" name="MSIP_Label_33388a57-ce48-4947-8b83-910a7bee2ddc_ContentBits">
    <vt:lpwstr>1</vt:lpwstr>
  </property>
  <property fmtid="{D5CDD505-2E9C-101B-9397-08002B2CF9AE}" pid="9" name="MediaServiceImageTags">
    <vt:lpwstr/>
  </property>
  <property fmtid="{D5CDD505-2E9C-101B-9397-08002B2CF9AE}" pid="10" name="ContentTypeId">
    <vt:lpwstr>0x0101009B9A549DE9390041906D95B86C0768E7</vt:lpwstr>
  </property>
  <property fmtid="{D5CDD505-2E9C-101B-9397-08002B2CF9AE}" pid="11" name="_dlc_DocIdItemGuid">
    <vt:lpwstr>15bf7316-d871-4a98-85ea-c4b9fcb26cac</vt:lpwstr>
  </property>
</Properties>
</file>